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ioc\Documents\UFFICIO STATISTICA\RIFIUTI - RACCOLTA DIFFERENZIATA\"/>
    </mc:Choice>
  </mc:AlternateContent>
  <xr:revisionPtr revIDLastSave="0" documentId="13_ncr:1_{504F69A7-BBAF-4210-A020-5D4CD989A34F}" xr6:coauthVersionLast="47" xr6:coauthVersionMax="47" xr10:uidLastSave="{00000000-0000-0000-0000-000000000000}"/>
  <bookViews>
    <workbookView xWindow="-120" yWindow="-120" windowWidth="29040" windowHeight="15720" xr2:uid="{9AF7A602-32EE-405A-B187-2FF1D854B88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G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" i="1"/>
  <c r="I3" i="1"/>
  <c r="E49" i="1"/>
  <c r="F49" i="1"/>
  <c r="G4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3" i="1"/>
  <c r="D49" i="1"/>
  <c r="J5" i="1" l="1"/>
  <c r="H5" i="1"/>
  <c r="I49" i="1"/>
  <c r="J4" i="1"/>
  <c r="H4" i="1"/>
  <c r="J6" i="1"/>
  <c r="H6" i="1"/>
  <c r="J7" i="1"/>
  <c r="H7" i="1"/>
  <c r="J8" i="1"/>
  <c r="H8" i="1"/>
  <c r="J9" i="1"/>
  <c r="H9" i="1"/>
  <c r="J10" i="1"/>
  <c r="H10" i="1"/>
  <c r="J11" i="1"/>
  <c r="H11" i="1"/>
  <c r="J12" i="1"/>
  <c r="H12" i="1"/>
  <c r="J13" i="1"/>
  <c r="H13" i="1"/>
  <c r="J14" i="1"/>
  <c r="H14" i="1"/>
  <c r="J15" i="1"/>
  <c r="H15" i="1"/>
  <c r="J16" i="1"/>
  <c r="H16" i="1"/>
  <c r="J17" i="1"/>
  <c r="H17" i="1"/>
  <c r="J18" i="1"/>
  <c r="H18" i="1"/>
  <c r="J19" i="1"/>
  <c r="H19" i="1"/>
  <c r="J20" i="1"/>
  <c r="H20" i="1"/>
  <c r="J21" i="1"/>
  <c r="H21" i="1"/>
  <c r="J22" i="1"/>
  <c r="H22" i="1"/>
  <c r="J23" i="1"/>
  <c r="H23" i="1"/>
  <c r="J24" i="1"/>
  <c r="H24" i="1"/>
  <c r="J25" i="1"/>
  <c r="H25" i="1"/>
  <c r="H26" i="1"/>
  <c r="J26" i="1"/>
  <c r="J27" i="1"/>
  <c r="H27" i="1"/>
  <c r="H28" i="1"/>
  <c r="J28" i="1"/>
  <c r="J29" i="1"/>
  <c r="H29" i="1"/>
  <c r="J30" i="1"/>
  <c r="H30" i="1"/>
  <c r="H31" i="1"/>
  <c r="J31" i="1"/>
  <c r="J32" i="1"/>
  <c r="H32" i="1"/>
  <c r="J33" i="1"/>
  <c r="H33" i="1"/>
  <c r="J34" i="1"/>
  <c r="H34" i="1"/>
  <c r="J35" i="1"/>
  <c r="H35" i="1"/>
  <c r="J36" i="1"/>
  <c r="H36" i="1"/>
  <c r="J37" i="1"/>
  <c r="H37" i="1"/>
  <c r="J38" i="1"/>
  <c r="H38" i="1"/>
  <c r="H39" i="1"/>
  <c r="J39" i="1"/>
  <c r="H40" i="1"/>
  <c r="J40" i="1"/>
  <c r="J41" i="1"/>
  <c r="H41" i="1"/>
  <c r="H42" i="1"/>
  <c r="J42" i="1"/>
  <c r="H43" i="1"/>
  <c r="J43" i="1"/>
  <c r="J44" i="1"/>
  <c r="H44" i="1"/>
  <c r="H45" i="1"/>
  <c r="J45" i="1"/>
  <c r="J46" i="1"/>
  <c r="H46" i="1"/>
  <c r="J47" i="1"/>
  <c r="H47" i="1"/>
  <c r="J48" i="1"/>
  <c r="H48" i="1"/>
  <c r="J3" i="1"/>
  <c r="G49" i="1"/>
  <c r="H3" i="1"/>
  <c r="H49" i="1" l="1"/>
  <c r="J49" i="1"/>
</calcChain>
</file>

<file path=xl/sharedStrings.xml><?xml version="1.0" encoding="utf-8"?>
<sst xmlns="http://schemas.openxmlformats.org/spreadsheetml/2006/main" count="104" uniqueCount="59">
  <si>
    <t>anno</t>
  </si>
  <si>
    <t>PROVINCIA</t>
  </si>
  <si>
    <t>COMUNE</t>
  </si>
  <si>
    <t>Abitanti</t>
  </si>
  <si>
    <t>RD(%)</t>
  </si>
  <si>
    <t>RI(kg/ab)</t>
  </si>
  <si>
    <t>PC</t>
  </si>
  <si>
    <t>TOTALE PROVINCIA DI PIACENZA</t>
  </si>
  <si>
    <t>Fonte: estrazione su dati ISPRA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</si>
  <si>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</si>
  <si>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</si>
  <si>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</si>
  <si>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</si>
  <si>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</si>
  <si>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</si>
  <si>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</si>
  <si>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</si>
  <si>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</si>
  <si>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</si>
  <si>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</si>
  <si>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</si>
  <si>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</si>
  <si>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CERIGNALE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</si>
  <si>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</si>
  <si>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</si>
  <si>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</si>
  <si>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</si>
  <si>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</si>
  <si>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</si>
  <si>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</si>
  <si>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</si>
  <si>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</si>
  <si>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</si>
  <si>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</si>
  <si>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</si>
  <si>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</si>
  <si>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</si>
  <si>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PIACENZA</t>
  </si>
  <si>
    <t>PIANELLO VAL TIDONE</t>
  </si>
  <si>
    <t>PIOZZANO</t>
  </si>
  <si>
    <t>PODENZANO</t>
  </si>
  <si>
    <t>PONTE DELL'OLIO</t>
  </si>
  <si>
    <t>PONTENURE</t>
  </si>
  <si>
    <t>RIVERGARO</t>
  </si>
  <si>
    <t>ROTTOFRENO</t>
  </si>
  <si>
    <t>SAN GIORGIO PIACENTINO</t>
  </si>
  <si>
    <t>SAN PIETRO IN CERRO</t>
  </si>
  <si>
    <t>SARMATO</t>
  </si>
  <si>
    <t>TRAVO</t>
  </si>
  <si>
    <t>VERNASCA</t>
  </si>
  <si>
    <t>VIGOLZONE</t>
  </si>
  <si>
    <t>VILLANOVA SULL'ARDA</t>
  </si>
  <si>
    <t>ZERBA</t>
  </si>
  <si>
    <t>ZIANO PIACENTINO</t>
  </si>
  <si>
    <t>ALTA VAL TIDONE</t>
  </si>
  <si>
    <t>Raccolta Diff.(ton.)</t>
  </si>
  <si>
    <t>Raccolta Indiff.(ton.)</t>
  </si>
  <si>
    <t>Raccolta Totale (ton.)</t>
  </si>
  <si>
    <t>RT(kg/ab)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</si>
</sst>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E2EF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3" borderId="0" xfId="0" applyFill="1"/>
    <xf numFmtId="0" fontId="3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4" fontId="4" fillId="3" borderId="3" xfId="0" applyNumberFormat="1" applyFont="1" applyFill="1" applyBorder="1" applyAlignment="1">
      <alignment vertical="center" wrapText="1"/>
    </xf>
    <xf numFmtId="4" fontId="4" fillId="0" borderId="3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vertical="center"/>
    </xf>
    <xf numFmtId="164" fontId="6" fillId="3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10B08-9850-47AF-B9BB-67A856963064}">
  <dimension ref="A2:J50"/>
  <sheetViews>
    <sheetView tabSelected="1" workbookViewId="0">
      <selection activeCell="A2" sqref="A2"/>
    </sheetView>
  </sheetViews>
  <sheetFormatPr defaultRowHeight="15" x14ac:dyDescent="0.25"/>
  <cols>
    <col min="2" max="2" width="17" customWidth="1"/>
    <col min="3" max="3" width="23.85546875" customWidth="1"/>
    <col min="4" max="5" width="16.42578125" customWidth="1"/>
    <col min="6" max="6" width="14" customWidth="1"/>
    <col min="7" max="7" width="13.85546875" customWidth="1"/>
    <col min="8" max="8" width="16" customWidth="1"/>
    <col min="9" max="9" width="16.140625" customWidth="1"/>
    <col min="10" max="10" width="15.5703125" customWidth="1"/>
  </cols>
  <sheetData>
    <row r="2" spans="1:10" ht="38.25" customHeight="1" x14ac:dyDescent="0.25">
      <c r="A2" s="5" t="s">
        <v>0</v>
      </c>
      <c r="B2" s="5" t="s">
        <v>1</v>
      </c>
      <c r="C2" s="7" t="s">
        <v>2</v>
      </c>
      <c r="D2" s="5" t="s">
        <v>3</v>
      </c>
      <c r="E2" s="7" t="s">
        <v>55</v>
      </c>
      <c r="F2" s="5" t="s">
        <v>56</v>
      </c>
      <c r="G2" s="5" t="s">
        <v>57</v>
      </c>
      <c r="H2" s="8" t="s">
        <v>4</v>
      </c>
      <c r="I2" s="5" t="s">
        <v>5</v>
      </c>
      <c r="J2" s="5" t="s">
        <v>58</v>
      </c>
    </row>
    <row r="3" spans="1:10" x14ac:dyDescent="0.25">
      <c r="A3" s="1">
        <v>2024</v>
      </c>
      <c r="B3" s="2" t="s">
        <v>6</v>
      </c>
      <c r="C3" s="4" t="s">
        <v>9</v>
      </c>
      <c r="D3" s="9">
        <v>2013</v>
      </c>
      <c r="E3" s="10">
        <v>988.14099999999996</v>
      </c>
      <c r="F3" s="11">
        <v>293.24</v>
      </c>
      <c r="G3" s="11">
        <f>+E3+F3</f>
        <v>1281.3809999999999</v>
      </c>
      <c r="H3" s="12">
        <f>+E3/G3*100</f>
        <v>77.1153154292127</v>
      </c>
      <c r="I3" s="13">
        <f>+F3/D3*1000</f>
        <v>145.67312468951812</v>
      </c>
      <c r="J3" s="13">
        <f>+G3/D3*1000</f>
        <v>636.55290611028306</v>
      </c>
    </row>
    <row r="4" spans="1:10" x14ac:dyDescent="0.25">
      <c r="A4" s="1">
        <v>2024</v>
      </c>
      <c r="B4" s="2" t="s">
        <v>6</v>
      </c>
      <c r="C4" s="4" t="s">
        <v>10</v>
      </c>
      <c r="D4" s="9">
        <v>4734</v>
      </c>
      <c r="E4" s="10">
        <v>2230.7860000000001</v>
      </c>
      <c r="F4" s="11">
        <v>966.57</v>
      </c>
      <c r="G4" s="11">
        <f t="shared" ref="G4:G48" si="0">+E4+F4</f>
        <v>3197.3560000000002</v>
      </c>
      <c r="H4" s="12">
        <f t="shared" ref="H4:H49" si="1">+E4/G4*100</f>
        <v>69.769709722658348</v>
      </c>
      <c r="I4" s="13">
        <f>+F4/D4*1000</f>
        <v>204.17617237008872</v>
      </c>
      <c r="J4" s="13">
        <f>+G4/D4*1000</f>
        <v>675.40261934938746</v>
      </c>
    </row>
    <row r="5" spans="1:10" x14ac:dyDescent="0.25">
      <c r="A5" s="1">
        <v>2024</v>
      </c>
      <c r="B5" s="3" t="s">
        <v>6</v>
      </c>
      <c r="C5" s="4" t="s">
        <v>54</v>
      </c>
      <c r="D5" s="14">
        <v>2915</v>
      </c>
      <c r="E5" s="15">
        <v>1536.9849999999999</v>
      </c>
      <c r="F5" s="16">
        <v>829.43100000000004</v>
      </c>
      <c r="G5" s="11">
        <f t="shared" ref="G5" si="2">+E5+F5</f>
        <v>2366.4160000000002</v>
      </c>
      <c r="H5" s="12">
        <f t="shared" ref="H5" si="3">+E5/G5*100</f>
        <v>64.949907370470783</v>
      </c>
      <c r="I5" s="13">
        <f t="shared" ref="I5" si="4">+F5/D5*1000</f>
        <v>284.53893653516297</v>
      </c>
      <c r="J5" s="13">
        <f t="shared" ref="J5" si="5">+G5/D5*1000</f>
        <v>811.80651801029171</v>
      </c>
    </row>
    <row r="6" spans="1:10" x14ac:dyDescent="0.25">
      <c r="A6" s="1">
        <v>2024</v>
      </c>
      <c r="B6" s="2" t="s">
        <v>6</v>
      </c>
      <c r="C6" s="4" t="s">
        <v>11</v>
      </c>
      <c r="D6" s="9">
        <v>923</v>
      </c>
      <c r="E6" s="10">
        <v>333.774</v>
      </c>
      <c r="F6" s="11">
        <v>139.26300000000001</v>
      </c>
      <c r="G6" s="11">
        <f t="shared" si="0"/>
        <v>473.03700000000003</v>
      </c>
      <c r="H6" s="12">
        <f t="shared" si="1"/>
        <v>70.559808217961802</v>
      </c>
      <c r="I6" s="13">
        <f t="shared" ref="I6:I48" si="6">+F6/D6*1000</f>
        <v>150.88082340195015</v>
      </c>
      <c r="J6" s="13">
        <f t="shared" ref="J6:J49" si="7">+G6/D6*1000</f>
        <v>512.49945828819079</v>
      </c>
    </row>
    <row r="7" spans="1:10" x14ac:dyDescent="0.25">
      <c r="A7" s="1">
        <v>2024</v>
      </c>
      <c r="B7" s="2" t="s">
        <v>6</v>
      </c>
      <c r="C7" s="4" t="s">
        <v>12</v>
      </c>
      <c r="D7" s="9">
        <v>2618</v>
      </c>
      <c r="E7" s="10">
        <v>848.35</v>
      </c>
      <c r="F7" s="11">
        <v>748.4</v>
      </c>
      <c r="G7" s="11">
        <f t="shared" si="0"/>
        <v>1596.75</v>
      </c>
      <c r="H7" s="12">
        <f t="shared" si="1"/>
        <v>53.129794895882263</v>
      </c>
      <c r="I7" s="13">
        <f t="shared" si="6"/>
        <v>285.86707410236824</v>
      </c>
      <c r="J7" s="13">
        <f t="shared" si="7"/>
        <v>609.91214667685256</v>
      </c>
    </row>
    <row r="8" spans="1:10" x14ac:dyDescent="0.25">
      <c r="A8" s="1">
        <v>2024</v>
      </c>
      <c r="B8" s="2" t="s">
        <v>6</v>
      </c>
      <c r="C8" s="4" t="s">
        <v>13</v>
      </c>
      <c r="D8" s="9">
        <v>3369</v>
      </c>
      <c r="E8" s="10">
        <v>1306.4960000000001</v>
      </c>
      <c r="F8" s="11">
        <v>981.51</v>
      </c>
      <c r="G8" s="11">
        <f t="shared" si="0"/>
        <v>2288.0060000000003</v>
      </c>
      <c r="H8" s="12">
        <f t="shared" si="1"/>
        <v>57.101948159226858</v>
      </c>
      <c r="I8" s="13">
        <f t="shared" si="6"/>
        <v>291.33570792520038</v>
      </c>
      <c r="J8" s="13">
        <f t="shared" si="7"/>
        <v>679.135054912437</v>
      </c>
    </row>
    <row r="9" spans="1:10" x14ac:dyDescent="0.25">
      <c r="A9" s="1">
        <v>2024</v>
      </c>
      <c r="B9" s="2" t="s">
        <v>6</v>
      </c>
      <c r="C9" s="4" t="s">
        <v>14</v>
      </c>
      <c r="D9" s="9">
        <v>8248</v>
      </c>
      <c r="E9" s="10">
        <v>2972.3180000000002</v>
      </c>
      <c r="F9" s="11">
        <v>1362.001</v>
      </c>
      <c r="G9" s="11">
        <f t="shared" si="0"/>
        <v>4334.3190000000004</v>
      </c>
      <c r="H9" s="12">
        <f t="shared" si="1"/>
        <v>68.576355362860923</v>
      </c>
      <c r="I9" s="13">
        <f t="shared" si="6"/>
        <v>165.13106207565471</v>
      </c>
      <c r="J9" s="13">
        <f t="shared" si="7"/>
        <v>525.4993937924346</v>
      </c>
    </row>
    <row r="10" spans="1:10" x14ac:dyDescent="0.25">
      <c r="A10" s="1">
        <v>2024</v>
      </c>
      <c r="B10" s="2" t="s">
        <v>6</v>
      </c>
      <c r="C10" s="4" t="s">
        <v>15</v>
      </c>
      <c r="D10" s="9">
        <v>6073</v>
      </c>
      <c r="E10" s="10">
        <v>3052.1970000000001</v>
      </c>
      <c r="F10" s="11">
        <v>1302.6300000000001</v>
      </c>
      <c r="G10" s="11">
        <f t="shared" si="0"/>
        <v>4354.8270000000002</v>
      </c>
      <c r="H10" s="12">
        <f t="shared" si="1"/>
        <v>70.087675124637556</v>
      </c>
      <c r="I10" s="13">
        <f t="shared" si="6"/>
        <v>214.49530709698669</v>
      </c>
      <c r="J10" s="13">
        <f t="shared" si="7"/>
        <v>717.08002634612217</v>
      </c>
    </row>
    <row r="11" spans="1:10" x14ac:dyDescent="0.25">
      <c r="A11" s="1">
        <v>2024</v>
      </c>
      <c r="B11" s="2" t="s">
        <v>6</v>
      </c>
      <c r="C11" s="4" t="s">
        <v>16</v>
      </c>
      <c r="D11" s="9">
        <v>2459</v>
      </c>
      <c r="E11" s="10">
        <v>945.25900000000001</v>
      </c>
      <c r="F11" s="11">
        <v>506.5</v>
      </c>
      <c r="G11" s="11">
        <f t="shared" si="0"/>
        <v>1451.759</v>
      </c>
      <c r="H11" s="12">
        <f t="shared" si="1"/>
        <v>65.111289132700406</v>
      </c>
      <c r="I11" s="13">
        <f t="shared" si="6"/>
        <v>205.97803985359903</v>
      </c>
      <c r="J11" s="13">
        <f t="shared" si="7"/>
        <v>590.38592923952831</v>
      </c>
    </row>
    <row r="12" spans="1:10" x14ac:dyDescent="0.25">
      <c r="A12" s="1">
        <v>2024</v>
      </c>
      <c r="B12" s="2" t="s">
        <v>6</v>
      </c>
      <c r="C12" s="4" t="s">
        <v>17</v>
      </c>
      <c r="D12" s="9">
        <v>4809</v>
      </c>
      <c r="E12" s="10">
        <v>2309.7779999999998</v>
      </c>
      <c r="F12" s="11">
        <v>807.03</v>
      </c>
      <c r="G12" s="11">
        <f t="shared" si="0"/>
        <v>3116.808</v>
      </c>
      <c r="H12" s="12">
        <f t="shared" si="1"/>
        <v>74.107163482639919</v>
      </c>
      <c r="I12" s="13">
        <f t="shared" si="6"/>
        <v>167.8165938864629</v>
      </c>
      <c r="J12" s="13">
        <f t="shared" si="7"/>
        <v>648.11977542108548</v>
      </c>
    </row>
    <row r="13" spans="1:10" x14ac:dyDescent="0.25">
      <c r="A13" s="1">
        <v>2024</v>
      </c>
      <c r="B13" s="2" t="s">
        <v>6</v>
      </c>
      <c r="C13" s="4" t="s">
        <v>18</v>
      </c>
      <c r="D13" s="9">
        <v>7734</v>
      </c>
      <c r="E13" s="10">
        <v>4363.2420000000002</v>
      </c>
      <c r="F13" s="11">
        <v>576.45000000000005</v>
      </c>
      <c r="G13" s="11">
        <f t="shared" si="0"/>
        <v>4939.692</v>
      </c>
      <c r="H13" s="12">
        <f t="shared" si="1"/>
        <v>88.330244071897596</v>
      </c>
      <c r="I13" s="13">
        <f t="shared" si="6"/>
        <v>74.534522885958111</v>
      </c>
      <c r="J13" s="13">
        <f t="shared" si="7"/>
        <v>638.69821567106294</v>
      </c>
    </row>
    <row r="14" spans="1:10" x14ac:dyDescent="0.25">
      <c r="A14" s="1">
        <v>2024</v>
      </c>
      <c r="B14" s="2" t="s">
        <v>6</v>
      </c>
      <c r="C14" s="4" t="s">
        <v>19</v>
      </c>
      <c r="D14" s="9">
        <v>4689</v>
      </c>
      <c r="E14" s="10">
        <v>2004.7840000000001</v>
      </c>
      <c r="F14" s="11">
        <v>979.69500000000005</v>
      </c>
      <c r="G14" s="11">
        <f t="shared" si="0"/>
        <v>2984.4790000000003</v>
      </c>
      <c r="H14" s="12">
        <f t="shared" si="1"/>
        <v>67.173667497744162</v>
      </c>
      <c r="I14" s="13">
        <f t="shared" si="6"/>
        <v>208.93474088291748</v>
      </c>
      <c r="J14" s="13">
        <f t="shared" si="7"/>
        <v>636.48517807634892</v>
      </c>
    </row>
    <row r="15" spans="1:10" x14ac:dyDescent="0.25">
      <c r="A15" s="1">
        <v>2024</v>
      </c>
      <c r="B15" s="2" t="s">
        <v>6</v>
      </c>
      <c r="C15" s="4" t="s">
        <v>20</v>
      </c>
      <c r="D15" s="9">
        <v>14286</v>
      </c>
      <c r="E15" s="10">
        <v>19719.870999999999</v>
      </c>
      <c r="F15" s="11">
        <v>2912.03</v>
      </c>
      <c r="G15" s="11">
        <f t="shared" si="0"/>
        <v>22631.900999999998</v>
      </c>
      <c r="H15" s="12">
        <f t="shared" si="1"/>
        <v>87.133073797026597</v>
      </c>
      <c r="I15" s="13">
        <f t="shared" si="6"/>
        <v>203.83802323953523</v>
      </c>
      <c r="J15" s="13">
        <f t="shared" si="7"/>
        <v>1584.2013859722804</v>
      </c>
    </row>
    <row r="16" spans="1:10" x14ac:dyDescent="0.25">
      <c r="A16" s="1">
        <v>2024</v>
      </c>
      <c r="B16" s="2" t="s">
        <v>6</v>
      </c>
      <c r="C16" s="4" t="s">
        <v>21</v>
      </c>
      <c r="D16" s="9">
        <v>5355</v>
      </c>
      <c r="E16" s="10">
        <v>3399.1109999999999</v>
      </c>
      <c r="F16" s="11">
        <v>1018.026</v>
      </c>
      <c r="G16" s="11">
        <f t="shared" si="0"/>
        <v>4417.1369999999997</v>
      </c>
      <c r="H16" s="12">
        <f t="shared" si="1"/>
        <v>76.952809025393591</v>
      </c>
      <c r="I16" s="13">
        <f t="shared" si="6"/>
        <v>190.10756302521006</v>
      </c>
      <c r="J16" s="13">
        <f t="shared" si="7"/>
        <v>824.86218487394956</v>
      </c>
    </row>
    <row r="17" spans="1:10" x14ac:dyDescent="0.25">
      <c r="A17" s="1">
        <v>2024</v>
      </c>
      <c r="B17" s="2" t="s">
        <v>6</v>
      </c>
      <c r="C17" s="4" t="s">
        <v>22</v>
      </c>
      <c r="D17" s="9">
        <v>113</v>
      </c>
      <c r="E17" s="10">
        <v>13.85</v>
      </c>
      <c r="F17" s="11">
        <v>84.27</v>
      </c>
      <c r="G17" s="11">
        <f t="shared" si="0"/>
        <v>98.11999999999999</v>
      </c>
      <c r="H17" s="12">
        <f t="shared" si="1"/>
        <v>14.115368935996738</v>
      </c>
      <c r="I17" s="13">
        <f t="shared" si="6"/>
        <v>745.75221238938047</v>
      </c>
      <c r="J17" s="13">
        <f t="shared" si="7"/>
        <v>868.31858407079642</v>
      </c>
    </row>
    <row r="18" spans="1:10" x14ac:dyDescent="0.25">
      <c r="A18" s="1">
        <v>2024</v>
      </c>
      <c r="B18" s="2" t="s">
        <v>6</v>
      </c>
      <c r="C18" s="4" t="s">
        <v>23</v>
      </c>
      <c r="D18" s="9">
        <v>854</v>
      </c>
      <c r="E18" s="10">
        <v>211.66300000000001</v>
      </c>
      <c r="F18" s="11">
        <v>382.56</v>
      </c>
      <c r="G18" s="11">
        <f t="shared" si="0"/>
        <v>594.22299999999996</v>
      </c>
      <c r="H18" s="12">
        <f t="shared" si="1"/>
        <v>35.620129143436053</v>
      </c>
      <c r="I18" s="13">
        <f t="shared" si="6"/>
        <v>447.96252927400468</v>
      </c>
      <c r="J18" s="13">
        <f t="shared" si="7"/>
        <v>695.81147540983602</v>
      </c>
    </row>
    <row r="19" spans="1:10" x14ac:dyDescent="0.25">
      <c r="A19" s="1">
        <v>2024</v>
      </c>
      <c r="B19" s="2" t="s">
        <v>6</v>
      </c>
      <c r="C19" s="4" t="s">
        <v>24</v>
      </c>
      <c r="D19" s="9">
        <v>522</v>
      </c>
      <c r="E19" s="10">
        <v>41.91</v>
      </c>
      <c r="F19" s="11">
        <v>288.52999999999997</v>
      </c>
      <c r="G19" s="11">
        <f t="shared" si="0"/>
        <v>330.43999999999994</v>
      </c>
      <c r="H19" s="12">
        <f t="shared" si="1"/>
        <v>12.683089214380827</v>
      </c>
      <c r="I19" s="13">
        <f t="shared" si="6"/>
        <v>552.73946360153252</v>
      </c>
      <c r="J19" s="13">
        <f t="shared" si="7"/>
        <v>633.02681992337148</v>
      </c>
    </row>
    <row r="20" spans="1:10" x14ac:dyDescent="0.25">
      <c r="A20" s="1">
        <v>2024</v>
      </c>
      <c r="B20" s="2" t="s">
        <v>6</v>
      </c>
      <c r="C20" s="4" t="s">
        <v>25</v>
      </c>
      <c r="D20" s="9">
        <v>4698</v>
      </c>
      <c r="E20" s="10">
        <v>2351.3939999999998</v>
      </c>
      <c r="F20" s="11">
        <v>397.82400000000001</v>
      </c>
      <c r="G20" s="11">
        <f t="shared" si="0"/>
        <v>2749.2179999999998</v>
      </c>
      <c r="H20" s="12">
        <f t="shared" si="1"/>
        <v>85.529557859725927</v>
      </c>
      <c r="I20" s="13">
        <f t="shared" si="6"/>
        <v>84.679438058748403</v>
      </c>
      <c r="J20" s="13">
        <f t="shared" si="7"/>
        <v>585.1890166028096</v>
      </c>
    </row>
    <row r="21" spans="1:10" x14ac:dyDescent="0.25">
      <c r="A21" s="1">
        <v>2024</v>
      </c>
      <c r="B21" s="2" t="s">
        <v>6</v>
      </c>
      <c r="C21" s="4" t="s">
        <v>26</v>
      </c>
      <c r="D21" s="9">
        <v>1043</v>
      </c>
      <c r="E21" s="10">
        <v>276.26600000000002</v>
      </c>
      <c r="F21" s="11">
        <v>632.35</v>
      </c>
      <c r="G21" s="11">
        <f t="shared" si="0"/>
        <v>908.61599999999999</v>
      </c>
      <c r="H21" s="12">
        <f t="shared" si="1"/>
        <v>30.405143647041218</v>
      </c>
      <c r="I21" s="13">
        <f t="shared" si="6"/>
        <v>606.27996164908916</v>
      </c>
      <c r="J21" s="13">
        <f t="shared" si="7"/>
        <v>871.15627996164915</v>
      </c>
    </row>
    <row r="22" spans="1:10" x14ac:dyDescent="0.25">
      <c r="A22" s="1">
        <v>2024</v>
      </c>
      <c r="B22" s="2" t="s">
        <v>6</v>
      </c>
      <c r="C22" s="4" t="s">
        <v>27</v>
      </c>
      <c r="D22" s="9">
        <v>1083</v>
      </c>
      <c r="E22" s="10">
        <v>305.00400000000002</v>
      </c>
      <c r="F22" s="11">
        <v>646.97</v>
      </c>
      <c r="G22" s="11">
        <f t="shared" si="0"/>
        <v>951.97400000000005</v>
      </c>
      <c r="H22" s="12">
        <f t="shared" si="1"/>
        <v>32.039110311836247</v>
      </c>
      <c r="I22" s="13">
        <f t="shared" si="6"/>
        <v>597.38688827331487</v>
      </c>
      <c r="J22" s="13">
        <f t="shared" si="7"/>
        <v>879.0156971375809</v>
      </c>
    </row>
    <row r="23" spans="1:10" x14ac:dyDescent="0.25">
      <c r="A23" s="1">
        <v>2024</v>
      </c>
      <c r="B23" s="2" t="s">
        <v>6</v>
      </c>
      <c r="C23" s="4" t="s">
        <v>28</v>
      </c>
      <c r="D23" s="9">
        <v>14924</v>
      </c>
      <c r="E23" s="10">
        <v>8511.2990000000009</v>
      </c>
      <c r="F23" s="11">
        <v>2845.3040000000001</v>
      </c>
      <c r="G23" s="11">
        <f t="shared" si="0"/>
        <v>11356.603000000001</v>
      </c>
      <c r="H23" s="12">
        <f t="shared" si="1"/>
        <v>74.945817864725925</v>
      </c>
      <c r="I23" s="13">
        <f t="shared" si="6"/>
        <v>190.65290806754223</v>
      </c>
      <c r="J23" s="13">
        <f t="shared" si="7"/>
        <v>760.96240954167797</v>
      </c>
    </row>
    <row r="24" spans="1:10" x14ac:dyDescent="0.25">
      <c r="A24" s="1">
        <v>2024</v>
      </c>
      <c r="B24" s="2" t="s">
        <v>6</v>
      </c>
      <c r="C24" s="4" t="s">
        <v>29</v>
      </c>
      <c r="D24" s="9">
        <v>2170</v>
      </c>
      <c r="E24" s="10">
        <v>1723.1859999999999</v>
      </c>
      <c r="F24" s="11">
        <v>460.86</v>
      </c>
      <c r="G24" s="11">
        <f t="shared" si="0"/>
        <v>2184.0459999999998</v>
      </c>
      <c r="H24" s="12">
        <f t="shared" si="1"/>
        <v>78.898796087628199</v>
      </c>
      <c r="I24" s="13">
        <f t="shared" si="6"/>
        <v>212.37788018433179</v>
      </c>
      <c r="J24" s="13">
        <f t="shared" si="7"/>
        <v>1006.4728110599077</v>
      </c>
    </row>
    <row r="25" spans="1:10" x14ac:dyDescent="0.25">
      <c r="A25" s="1">
        <v>2024</v>
      </c>
      <c r="B25" s="2" t="s">
        <v>6</v>
      </c>
      <c r="C25" s="4" t="s">
        <v>30</v>
      </c>
      <c r="D25" s="9">
        <v>5726</v>
      </c>
      <c r="E25" s="10">
        <v>2126.1779999999999</v>
      </c>
      <c r="F25" s="11">
        <v>992.7</v>
      </c>
      <c r="G25" s="11">
        <f t="shared" si="0"/>
        <v>3118.8779999999997</v>
      </c>
      <c r="H25" s="12">
        <f t="shared" si="1"/>
        <v>68.171246198152033</v>
      </c>
      <c r="I25" s="13">
        <f t="shared" si="6"/>
        <v>173.36709745022705</v>
      </c>
      <c r="J25" s="13">
        <f t="shared" si="7"/>
        <v>544.68704156479214</v>
      </c>
    </row>
    <row r="26" spans="1:10" x14ac:dyDescent="0.25">
      <c r="A26" s="1">
        <v>2024</v>
      </c>
      <c r="B26" s="2" t="s">
        <v>6</v>
      </c>
      <c r="C26" s="4" t="s">
        <v>31</v>
      </c>
      <c r="D26" s="9">
        <v>4580</v>
      </c>
      <c r="E26" s="10">
        <v>2606.194</v>
      </c>
      <c r="F26" s="11">
        <v>732.1</v>
      </c>
      <c r="G26" s="11">
        <f t="shared" si="0"/>
        <v>3338.2939999999999</v>
      </c>
      <c r="H26" s="12">
        <f t="shared" si="1"/>
        <v>78.069636766564003</v>
      </c>
      <c r="I26" s="13">
        <f t="shared" si="6"/>
        <v>159.84716157205239</v>
      </c>
      <c r="J26" s="13">
        <f t="shared" si="7"/>
        <v>728.88515283842787</v>
      </c>
    </row>
    <row r="27" spans="1:10" x14ac:dyDescent="0.25">
      <c r="A27" s="1">
        <v>2024</v>
      </c>
      <c r="B27" s="2" t="s">
        <v>6</v>
      </c>
      <c r="C27" s="4" t="s">
        <v>32</v>
      </c>
      <c r="D27" s="9">
        <v>2177</v>
      </c>
      <c r="E27" s="10">
        <v>638.30899999999997</v>
      </c>
      <c r="F27" s="11">
        <v>503.92</v>
      </c>
      <c r="G27" s="11">
        <f t="shared" si="0"/>
        <v>1142.229</v>
      </c>
      <c r="H27" s="12">
        <f t="shared" si="1"/>
        <v>55.882752057599646</v>
      </c>
      <c r="I27" s="13">
        <f t="shared" si="6"/>
        <v>231.47450620119432</v>
      </c>
      <c r="J27" s="13">
        <f t="shared" si="7"/>
        <v>524.68029398254475</v>
      </c>
    </row>
    <row r="28" spans="1:10" x14ac:dyDescent="0.25">
      <c r="A28" s="1">
        <v>2024</v>
      </c>
      <c r="B28" s="2" t="s">
        <v>6</v>
      </c>
      <c r="C28" s="4" t="s">
        <v>33</v>
      </c>
      <c r="D28" s="9">
        <v>3961</v>
      </c>
      <c r="E28" s="10">
        <v>1517.0650000000001</v>
      </c>
      <c r="F28" s="11">
        <v>726.90899999999999</v>
      </c>
      <c r="G28" s="11">
        <f t="shared" si="0"/>
        <v>2243.9740000000002</v>
      </c>
      <c r="H28" s="12">
        <f t="shared" si="1"/>
        <v>67.606175472621331</v>
      </c>
      <c r="I28" s="13">
        <f t="shared" si="6"/>
        <v>183.51653622822519</v>
      </c>
      <c r="J28" s="13">
        <f t="shared" si="7"/>
        <v>566.51704115122448</v>
      </c>
    </row>
    <row r="29" spans="1:10" x14ac:dyDescent="0.25">
      <c r="A29" s="1">
        <v>2024</v>
      </c>
      <c r="B29" s="2" t="s">
        <v>6</v>
      </c>
      <c r="C29" s="4" t="s">
        <v>34</v>
      </c>
      <c r="D29" s="9">
        <v>5187</v>
      </c>
      <c r="E29" s="10">
        <v>3047.1170000000002</v>
      </c>
      <c r="F29" s="11">
        <v>843.45</v>
      </c>
      <c r="G29" s="11">
        <f t="shared" si="0"/>
        <v>3890.567</v>
      </c>
      <c r="H29" s="12">
        <f t="shared" si="1"/>
        <v>78.320640667542804</v>
      </c>
      <c r="I29" s="13">
        <f t="shared" si="6"/>
        <v>162.60844418739157</v>
      </c>
      <c r="J29" s="13">
        <f t="shared" si="7"/>
        <v>750.06111432427224</v>
      </c>
    </row>
    <row r="30" spans="1:10" x14ac:dyDescent="0.25">
      <c r="A30" s="1">
        <v>2024</v>
      </c>
      <c r="B30" s="2" t="s">
        <v>6</v>
      </c>
      <c r="C30" s="4" t="s">
        <v>35</v>
      </c>
      <c r="D30" s="9">
        <v>848</v>
      </c>
      <c r="E30" s="10">
        <v>221.631</v>
      </c>
      <c r="F30" s="11">
        <v>449.77</v>
      </c>
      <c r="G30" s="11">
        <f t="shared" si="0"/>
        <v>671.40099999999995</v>
      </c>
      <c r="H30" s="12">
        <f t="shared" si="1"/>
        <v>33.010227866803895</v>
      </c>
      <c r="I30" s="13">
        <f t="shared" si="6"/>
        <v>530.3891509433962</v>
      </c>
      <c r="J30" s="13">
        <f t="shared" si="7"/>
        <v>791.74646226415086</v>
      </c>
    </row>
    <row r="31" spans="1:10" x14ac:dyDescent="0.25">
      <c r="A31" s="1">
        <v>2024</v>
      </c>
      <c r="B31" s="2" t="s">
        <v>6</v>
      </c>
      <c r="C31" s="4" t="s">
        <v>36</v>
      </c>
      <c r="D31" s="9">
        <v>397</v>
      </c>
      <c r="E31" s="10">
        <v>134.9</v>
      </c>
      <c r="F31" s="11">
        <v>207.82</v>
      </c>
      <c r="G31" s="11">
        <f t="shared" si="0"/>
        <v>342.72</v>
      </c>
      <c r="H31" s="12">
        <f t="shared" si="1"/>
        <v>39.361577964519142</v>
      </c>
      <c r="I31" s="13">
        <f t="shared" si="6"/>
        <v>523.47607052896728</v>
      </c>
      <c r="J31" s="13">
        <f t="shared" si="7"/>
        <v>863.2745591939547</v>
      </c>
    </row>
    <row r="32" spans="1:10" x14ac:dyDescent="0.25">
      <c r="A32" s="1">
        <v>2024</v>
      </c>
      <c r="B32" s="2" t="s">
        <v>6</v>
      </c>
      <c r="C32" s="4" t="s">
        <v>37</v>
      </c>
      <c r="D32" s="9">
        <v>103464</v>
      </c>
      <c r="E32" s="10">
        <v>55372.991999999998</v>
      </c>
      <c r="F32" s="11">
        <v>22069.759999999998</v>
      </c>
      <c r="G32" s="11">
        <f t="shared" si="0"/>
        <v>77442.751999999993</v>
      </c>
      <c r="H32" s="12">
        <f t="shared" si="1"/>
        <v>71.50183919083868</v>
      </c>
      <c r="I32" s="13">
        <f t="shared" si="6"/>
        <v>213.30859042758831</v>
      </c>
      <c r="J32" s="13">
        <f t="shared" si="7"/>
        <v>748.49949740972704</v>
      </c>
    </row>
    <row r="33" spans="1:10" x14ac:dyDescent="0.25">
      <c r="A33" s="1">
        <v>2024</v>
      </c>
      <c r="B33" s="2" t="s">
        <v>6</v>
      </c>
      <c r="C33" s="4" t="s">
        <v>38</v>
      </c>
      <c r="D33" s="9">
        <v>2178</v>
      </c>
      <c r="E33" s="10">
        <v>1147.626</v>
      </c>
      <c r="F33" s="11">
        <v>517.79</v>
      </c>
      <c r="G33" s="11">
        <f t="shared" si="0"/>
        <v>1665.4159999999999</v>
      </c>
      <c r="H33" s="12">
        <f t="shared" si="1"/>
        <v>68.909269515844699</v>
      </c>
      <c r="I33" s="13">
        <f t="shared" si="6"/>
        <v>237.73645546372819</v>
      </c>
      <c r="J33" s="13">
        <f t="shared" si="7"/>
        <v>764.65381083562897</v>
      </c>
    </row>
    <row r="34" spans="1:10" x14ac:dyDescent="0.25">
      <c r="A34" s="1">
        <v>2024</v>
      </c>
      <c r="B34" s="2" t="s">
        <v>6</v>
      </c>
      <c r="C34" s="4" t="s">
        <v>39</v>
      </c>
      <c r="D34" s="9">
        <v>572</v>
      </c>
      <c r="E34" s="10">
        <v>188.672</v>
      </c>
      <c r="F34" s="11">
        <v>233.81800000000001</v>
      </c>
      <c r="G34" s="11">
        <f t="shared" si="0"/>
        <v>422.49</v>
      </c>
      <c r="H34" s="12">
        <f t="shared" si="1"/>
        <v>44.657151648559726</v>
      </c>
      <c r="I34" s="13">
        <f t="shared" si="6"/>
        <v>408.77272727272731</v>
      </c>
      <c r="J34" s="13">
        <f t="shared" si="7"/>
        <v>738.61888111888118</v>
      </c>
    </row>
    <row r="35" spans="1:10" x14ac:dyDescent="0.25">
      <c r="A35" s="1">
        <v>2024</v>
      </c>
      <c r="B35" s="2" t="s">
        <v>6</v>
      </c>
      <c r="C35" s="4" t="s">
        <v>40</v>
      </c>
      <c r="D35" s="9">
        <v>9069</v>
      </c>
      <c r="E35" s="10">
        <v>5467.1130000000003</v>
      </c>
      <c r="F35" s="11">
        <v>746.97</v>
      </c>
      <c r="G35" s="11">
        <f t="shared" si="0"/>
        <v>6214.0830000000005</v>
      </c>
      <c r="H35" s="12">
        <f t="shared" si="1"/>
        <v>87.979400983218284</v>
      </c>
      <c r="I35" s="13">
        <f t="shared" si="6"/>
        <v>82.36520013231889</v>
      </c>
      <c r="J35" s="13">
        <f t="shared" si="7"/>
        <v>685.20046311610997</v>
      </c>
    </row>
    <row r="36" spans="1:10" x14ac:dyDescent="0.25">
      <c r="A36" s="1">
        <v>2024</v>
      </c>
      <c r="B36" s="2" t="s">
        <v>6</v>
      </c>
      <c r="C36" s="4" t="s">
        <v>41</v>
      </c>
      <c r="D36" s="9">
        <v>4669</v>
      </c>
      <c r="E36" s="10">
        <v>2150.6669999999999</v>
      </c>
      <c r="F36" s="11">
        <v>958.38</v>
      </c>
      <c r="G36" s="11">
        <f t="shared" si="0"/>
        <v>3109.047</v>
      </c>
      <c r="H36" s="12">
        <f t="shared" si="1"/>
        <v>69.174476937788327</v>
      </c>
      <c r="I36" s="13">
        <f t="shared" si="6"/>
        <v>205.26451060184195</v>
      </c>
      <c r="J36" s="13">
        <f t="shared" si="7"/>
        <v>665.89141143713857</v>
      </c>
    </row>
    <row r="37" spans="1:10" x14ac:dyDescent="0.25">
      <c r="A37" s="1">
        <v>2024</v>
      </c>
      <c r="B37" s="2" t="s">
        <v>6</v>
      </c>
      <c r="C37" s="4" t="s">
        <v>42</v>
      </c>
      <c r="D37" s="9">
        <v>6699</v>
      </c>
      <c r="E37" s="10">
        <v>2856.67</v>
      </c>
      <c r="F37" s="11">
        <v>1058.3699999999999</v>
      </c>
      <c r="G37" s="11">
        <f t="shared" si="0"/>
        <v>3915.04</v>
      </c>
      <c r="H37" s="12">
        <f t="shared" si="1"/>
        <v>72.966559728636241</v>
      </c>
      <c r="I37" s="13">
        <f t="shared" si="6"/>
        <v>157.98925212718314</v>
      </c>
      <c r="J37" s="13">
        <f t="shared" si="7"/>
        <v>584.42155545603828</v>
      </c>
    </row>
    <row r="38" spans="1:10" x14ac:dyDescent="0.25">
      <c r="A38" s="1">
        <v>2024</v>
      </c>
      <c r="B38" s="2" t="s">
        <v>6</v>
      </c>
      <c r="C38" s="4" t="s">
        <v>43</v>
      </c>
      <c r="D38" s="9">
        <v>7173</v>
      </c>
      <c r="E38" s="10">
        <v>4669.68</v>
      </c>
      <c r="F38" s="11">
        <v>1508.001</v>
      </c>
      <c r="G38" s="11">
        <f t="shared" si="0"/>
        <v>6177.6810000000005</v>
      </c>
      <c r="H38" s="12">
        <f t="shared" si="1"/>
        <v>75.589529469067756</v>
      </c>
      <c r="I38" s="13">
        <f t="shared" si="6"/>
        <v>210.23295692179002</v>
      </c>
      <c r="J38" s="13">
        <f t="shared" si="7"/>
        <v>861.24090338770395</v>
      </c>
    </row>
    <row r="39" spans="1:10" x14ac:dyDescent="0.25">
      <c r="A39" s="1">
        <v>2024</v>
      </c>
      <c r="B39" s="2" t="s">
        <v>6</v>
      </c>
      <c r="C39" s="4" t="s">
        <v>44</v>
      </c>
      <c r="D39" s="9">
        <v>12338</v>
      </c>
      <c r="E39" s="10">
        <v>5004.5349999999999</v>
      </c>
      <c r="F39" s="11">
        <v>1844.82</v>
      </c>
      <c r="G39" s="11">
        <f t="shared" si="0"/>
        <v>6849.3549999999996</v>
      </c>
      <c r="H39" s="12">
        <f t="shared" si="1"/>
        <v>73.065785026473293</v>
      </c>
      <c r="I39" s="13">
        <f t="shared" si="6"/>
        <v>149.52342356946019</v>
      </c>
      <c r="J39" s="13">
        <f t="shared" si="7"/>
        <v>555.14305397957526</v>
      </c>
    </row>
    <row r="40" spans="1:10" x14ac:dyDescent="0.25">
      <c r="A40" s="1">
        <v>2024</v>
      </c>
      <c r="B40" s="2" t="s">
        <v>6</v>
      </c>
      <c r="C40" s="4" t="s">
        <v>45</v>
      </c>
      <c r="D40" s="9">
        <v>5544</v>
      </c>
      <c r="E40" s="10">
        <v>3945.9630000000002</v>
      </c>
      <c r="F40" s="11">
        <v>425.84</v>
      </c>
      <c r="G40" s="11">
        <f t="shared" si="0"/>
        <v>4371.8029999999999</v>
      </c>
      <c r="H40" s="12">
        <f t="shared" si="1"/>
        <v>90.259396409216066</v>
      </c>
      <c r="I40" s="13">
        <f t="shared" si="6"/>
        <v>76.810966810966804</v>
      </c>
      <c r="J40" s="13">
        <f t="shared" si="7"/>
        <v>788.56475468975464</v>
      </c>
    </row>
    <row r="41" spans="1:10" x14ac:dyDescent="0.25">
      <c r="A41" s="1">
        <v>2024</v>
      </c>
      <c r="B41" s="2" t="s">
        <v>6</v>
      </c>
      <c r="C41" s="4" t="s">
        <v>46</v>
      </c>
      <c r="D41" s="9">
        <v>785</v>
      </c>
      <c r="E41" s="10">
        <v>388.08</v>
      </c>
      <c r="F41" s="11">
        <v>38.905999999999999</v>
      </c>
      <c r="G41" s="11">
        <f t="shared" si="0"/>
        <v>426.98599999999999</v>
      </c>
      <c r="H41" s="12">
        <f t="shared" si="1"/>
        <v>90.888225843470266</v>
      </c>
      <c r="I41" s="13">
        <f t="shared" si="6"/>
        <v>49.561783439490441</v>
      </c>
      <c r="J41" s="13">
        <f t="shared" si="7"/>
        <v>543.93121019108287</v>
      </c>
    </row>
    <row r="42" spans="1:10" x14ac:dyDescent="0.25">
      <c r="A42" s="1">
        <v>2024</v>
      </c>
      <c r="B42" s="2" t="s">
        <v>6</v>
      </c>
      <c r="C42" s="4" t="s">
        <v>47</v>
      </c>
      <c r="D42" s="9">
        <v>2959</v>
      </c>
      <c r="E42" s="10">
        <v>1268.796</v>
      </c>
      <c r="F42" s="11">
        <v>328.06</v>
      </c>
      <c r="G42" s="11">
        <f t="shared" si="0"/>
        <v>1596.856</v>
      </c>
      <c r="H42" s="12">
        <f t="shared" si="1"/>
        <v>79.455880805783366</v>
      </c>
      <c r="I42" s="13">
        <f t="shared" si="6"/>
        <v>110.86853666779317</v>
      </c>
      <c r="J42" s="13">
        <f t="shared" si="7"/>
        <v>539.66069618114227</v>
      </c>
    </row>
    <row r="43" spans="1:10" x14ac:dyDescent="0.25">
      <c r="A43" s="1">
        <v>2024</v>
      </c>
      <c r="B43" s="2" t="s">
        <v>6</v>
      </c>
      <c r="C43" s="4" t="s">
        <v>48</v>
      </c>
      <c r="D43" s="9">
        <v>2243</v>
      </c>
      <c r="E43" s="10">
        <v>1200.0119999999999</v>
      </c>
      <c r="F43" s="11">
        <v>591.04399999999998</v>
      </c>
      <c r="G43" s="11">
        <f t="shared" si="0"/>
        <v>1791.056</v>
      </c>
      <c r="H43" s="12">
        <f t="shared" si="1"/>
        <v>67.000250131765839</v>
      </c>
      <c r="I43" s="13">
        <f t="shared" si="6"/>
        <v>263.50601872492194</v>
      </c>
      <c r="J43" s="13">
        <f t="shared" si="7"/>
        <v>798.50913954525197</v>
      </c>
    </row>
    <row r="44" spans="1:10" x14ac:dyDescent="0.25">
      <c r="A44" s="1">
        <v>2024</v>
      </c>
      <c r="B44" s="2" t="s">
        <v>6</v>
      </c>
      <c r="C44" s="4" t="s">
        <v>49</v>
      </c>
      <c r="D44" s="9">
        <v>2017</v>
      </c>
      <c r="E44" s="10">
        <v>241.21600000000001</v>
      </c>
      <c r="F44" s="11">
        <v>853.07100000000003</v>
      </c>
      <c r="G44" s="11">
        <f t="shared" si="0"/>
        <v>1094.287</v>
      </c>
      <c r="H44" s="12">
        <f t="shared" si="1"/>
        <v>22.043211698576336</v>
      </c>
      <c r="I44" s="13">
        <f t="shared" si="6"/>
        <v>422.94050570153695</v>
      </c>
      <c r="J44" s="13">
        <f t="shared" si="7"/>
        <v>542.5319781854239</v>
      </c>
    </row>
    <row r="45" spans="1:10" x14ac:dyDescent="0.25">
      <c r="A45" s="1">
        <v>2024</v>
      </c>
      <c r="B45" s="2" t="s">
        <v>6</v>
      </c>
      <c r="C45" s="4" t="s">
        <v>50</v>
      </c>
      <c r="D45" s="9">
        <v>4239</v>
      </c>
      <c r="E45" s="10">
        <v>2267.7530000000002</v>
      </c>
      <c r="F45" s="11">
        <v>854.51</v>
      </c>
      <c r="G45" s="11">
        <f t="shared" si="0"/>
        <v>3122.2629999999999</v>
      </c>
      <c r="H45" s="12">
        <f t="shared" si="1"/>
        <v>72.631709756673288</v>
      </c>
      <c r="I45" s="13">
        <f t="shared" si="6"/>
        <v>201.58292050011795</v>
      </c>
      <c r="J45" s="13">
        <f t="shared" si="7"/>
        <v>736.55649917433357</v>
      </c>
    </row>
    <row r="46" spans="1:10" x14ac:dyDescent="0.25">
      <c r="A46" s="1">
        <v>2024</v>
      </c>
      <c r="B46" s="2" t="s">
        <v>6</v>
      </c>
      <c r="C46" s="4" t="s">
        <v>51</v>
      </c>
      <c r="D46" s="9">
        <v>1677</v>
      </c>
      <c r="E46" s="10">
        <v>762.66099999999994</v>
      </c>
      <c r="F46" s="11">
        <v>251.62700000000001</v>
      </c>
      <c r="G46" s="11">
        <f t="shared" si="0"/>
        <v>1014.288</v>
      </c>
      <c r="H46" s="12">
        <f t="shared" si="1"/>
        <v>75.191760131244763</v>
      </c>
      <c r="I46" s="13">
        <f t="shared" si="6"/>
        <v>150.04591532498509</v>
      </c>
      <c r="J46" s="13">
        <f t="shared" si="7"/>
        <v>604.82289803220033</v>
      </c>
    </row>
    <row r="47" spans="1:10" x14ac:dyDescent="0.25">
      <c r="A47" s="1">
        <v>2024</v>
      </c>
      <c r="B47" s="2" t="s">
        <v>6</v>
      </c>
      <c r="C47" s="4" t="s">
        <v>52</v>
      </c>
      <c r="D47" s="9">
        <v>69</v>
      </c>
      <c r="E47" s="10">
        <v>23.76</v>
      </c>
      <c r="F47" s="11">
        <v>52.4</v>
      </c>
      <c r="G47" s="11">
        <f t="shared" si="0"/>
        <v>76.16</v>
      </c>
      <c r="H47" s="12">
        <f t="shared" si="1"/>
        <v>31.197478991596643</v>
      </c>
      <c r="I47" s="13">
        <f t="shared" si="6"/>
        <v>759.4202898550725</v>
      </c>
      <c r="J47" s="13">
        <f t="shared" si="7"/>
        <v>1103.768115942029</v>
      </c>
    </row>
    <row r="48" spans="1:10" x14ac:dyDescent="0.25">
      <c r="A48" s="1">
        <v>2024</v>
      </c>
      <c r="B48" s="2" t="s">
        <v>6</v>
      </c>
      <c r="C48" s="4" t="s">
        <v>53</v>
      </c>
      <c r="D48" s="9">
        <v>2540</v>
      </c>
      <c r="E48" s="10">
        <v>1011.631</v>
      </c>
      <c r="F48" s="11">
        <v>386.59</v>
      </c>
      <c r="G48" s="11">
        <f t="shared" si="0"/>
        <v>1398.221</v>
      </c>
      <c r="H48" s="12">
        <f t="shared" si="1"/>
        <v>72.351294966961589</v>
      </c>
      <c r="I48" s="13">
        <f t="shared" si="6"/>
        <v>152.20078740157481</v>
      </c>
      <c r="J48" s="13">
        <f t="shared" si="7"/>
        <v>550.48070866141734</v>
      </c>
    </row>
    <row r="49" spans="1:10" ht="24" customHeight="1" x14ac:dyDescent="0.25">
      <c r="A49" s="6" t="s">
        <v>7</v>
      </c>
      <c r="B49" s="6"/>
      <c r="C49" s="6"/>
      <c r="D49" s="17">
        <f>SUM(D3:D48)</f>
        <v>286743</v>
      </c>
      <c r="E49" s="18">
        <f>SUM(E3:E48)</f>
        <v>157704.88499999995</v>
      </c>
      <c r="F49" s="17">
        <f>SUM(F3:F48)</f>
        <v>56338.07</v>
      </c>
      <c r="G49" s="17">
        <f>SUM(G3:G48)</f>
        <v>214042.95500000007</v>
      </c>
      <c r="H49" s="19">
        <f t="shared" si="1"/>
        <v>73.679082313173964</v>
      </c>
      <c r="I49" s="20">
        <f>+F49/D49*1000</f>
        <v>196.47583376054516</v>
      </c>
      <c r="J49" s="20">
        <f t="shared" si="7"/>
        <v>746.4627035359191</v>
      </c>
    </row>
    <row r="50" spans="1:10" x14ac:dyDescent="0.25">
      <c r="A50" t="s">
        <v>8</v>
      </c>
    </row>
  </sheetData>
  <mergeCells count="1">
    <mergeCell ref="A49:C4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Colnaghi, Antonio</dc:creator>
  <cp:lastModifiedBy>Colnaghi, Antonio</cp:lastModifiedBy>
  <dcterms:created xsi:type="dcterms:W3CDTF">2023-09-01T08:16:42Z</dcterms:created>
  <dcterms:modified xsi:type="dcterms:W3CDTF">2026-10-22T08:04:02Z</dcterms:modified>
</cp:coreProperties>
</file>