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codeName="Questa_cartella_di_lavoro"/>
  <xr:revisionPtr revIDLastSave="0" documentId="8_{0485D4DC-02A7-4D93-BAE4-96BAEA475FA6}" xr6:coauthVersionLast="47" xr6:coauthVersionMax="47" xr10:uidLastSave="{00000000-0000-0000-0000-000000000000}"/>
  <bookViews>
    <workbookView xWindow="-120" yWindow="-120" windowWidth="29040" windowHeight="15720" tabRatio="551" firstSheet="2" activeTab="6" xr2:uid="{00000000-000D-0000-FFFF-FFFF00000000}"/>
  </bookViews>
  <sheets>
    <sheet name="ANNO" sheetId="9" state="hidden" r:id="rId1"/>
    <sheet name="1 Iscritti x territori" sheetId="1" r:id="rId2"/>
    <sheet name="2 Incid%T&gt;100.000 iscritti" sheetId="2" r:id="rId3"/>
    <sheet name="3 Iscritti x continenti" sheetId="3" r:id="rId4"/>
    <sheet name="4 Iscritti x età e sesso" sheetId="4" r:id="rId5"/>
    <sheet name="5 Iscritti x Regioni" sheetId="5" r:id="rId6"/>
    <sheet name="6 Iscritti x Province" sheetId="6" r:id="rId7"/>
    <sheet name="7 Incid%prov&gt;100.000iscritti" sheetId="8" r:id="rId8"/>
    <sheet name="fglav" sheetId="10" state="hidden" r:id="rId9"/>
    <sheet name="fglav_valori" sheetId="7" state="hidden" r:id="rId10"/>
  </sheets>
  <definedNames>
    <definedName name="_xlnm.Print_Area" localSheetId="1">'1 Iscritti x territori'!$A$4:$C$227</definedName>
    <definedName name="_xlnm.Print_Area" localSheetId="5">'5 Iscritti x Regioni'!$A$1:$D$82</definedName>
    <definedName name="_xlnm.Print_Area" localSheetId="6">'6 Iscritti x Province'!$A$4:$C$113</definedName>
    <definedName name="_xlnm.Print_Titles" localSheetId="1">'1 Iscritti x territori'!$4:$4</definedName>
    <definedName name="_xlnm.Print_Titles" localSheetId="6">'6 Iscritti x Province'!$4:$4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0" l="1"/>
  <c r="H5" i="7"/>
  <c r="A4" i="7"/>
  <c r="A2" i="7"/>
  <c r="K10" i="10" l="1"/>
  <c r="K9" i="10"/>
  <c r="K8" i="10"/>
  <c r="K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37" i="10"/>
  <c r="L9" i="10"/>
  <c r="L10" i="10"/>
  <c r="K11" i="10"/>
  <c r="L11" i="10"/>
  <c r="K12" i="10"/>
  <c r="L12" i="10"/>
  <c r="K13" i="10"/>
  <c r="L13" i="10"/>
  <c r="K14" i="10"/>
  <c r="L14" i="10"/>
  <c r="K15" i="10"/>
  <c r="L15" i="10"/>
  <c r="K16" i="10"/>
  <c r="L16" i="10"/>
  <c r="K17" i="10"/>
  <c r="L17" i="10"/>
  <c r="K18" i="10"/>
  <c r="L18" i="10"/>
  <c r="K19" i="10"/>
  <c r="L19" i="10"/>
  <c r="K20" i="10"/>
  <c r="L20" i="10"/>
  <c r="K21" i="10"/>
  <c r="L21" i="10"/>
  <c r="K22" i="10"/>
  <c r="L22" i="10"/>
  <c r="K23" i="10"/>
  <c r="L23" i="10"/>
  <c r="K24" i="10"/>
  <c r="L24" i="10"/>
  <c r="K25" i="10"/>
  <c r="L25" i="10"/>
  <c r="K26" i="10"/>
  <c r="L26" i="10"/>
  <c r="K27" i="10"/>
  <c r="L27" i="10"/>
  <c r="K28" i="10"/>
  <c r="L28" i="10"/>
  <c r="K29" i="10"/>
  <c r="L29" i="10"/>
  <c r="K30" i="10"/>
  <c r="L30" i="10"/>
  <c r="K31" i="10"/>
  <c r="L31" i="10"/>
  <c r="K32" i="10"/>
  <c r="L32" i="10"/>
  <c r="K33" i="10"/>
  <c r="L33" i="10"/>
  <c r="K34" i="10"/>
  <c r="L34" i="10"/>
  <c r="K35" i="10"/>
  <c r="L35" i="10"/>
  <c r="K36" i="10"/>
  <c r="L36" i="10"/>
  <c r="K37" i="10"/>
  <c r="L37" i="10"/>
  <c r="K38" i="10"/>
  <c r="L38" i="10"/>
  <c r="K39" i="10"/>
  <c r="L39" i="10"/>
  <c r="K40" i="10"/>
  <c r="L40" i="10"/>
  <c r="K41" i="10"/>
  <c r="L41" i="10"/>
  <c r="K42" i="10"/>
  <c r="L42" i="10"/>
  <c r="K43" i="10"/>
  <c r="L43" i="10"/>
  <c r="K44" i="10"/>
  <c r="L44" i="10"/>
  <c r="K45" i="10"/>
  <c r="L45" i="10"/>
  <c r="K46" i="10"/>
  <c r="L46" i="10"/>
  <c r="K47" i="10"/>
  <c r="L47" i="10"/>
  <c r="K48" i="10"/>
  <c r="L48" i="10"/>
  <c r="K49" i="10"/>
  <c r="L49" i="10"/>
  <c r="K50" i="10"/>
  <c r="L50" i="10"/>
  <c r="K51" i="10"/>
  <c r="L51" i="10"/>
  <c r="K52" i="10"/>
  <c r="L52" i="10"/>
  <c r="K53" i="10"/>
  <c r="L53" i="10"/>
  <c r="K54" i="10"/>
  <c r="L54" i="10"/>
  <c r="K55" i="10"/>
  <c r="L55" i="10"/>
  <c r="K56" i="10"/>
  <c r="L56" i="10"/>
  <c r="K57" i="10"/>
  <c r="L57" i="10"/>
  <c r="K58" i="10"/>
  <c r="L58" i="10"/>
  <c r="K59" i="10"/>
  <c r="L59" i="10"/>
  <c r="K60" i="10"/>
  <c r="L60" i="10"/>
  <c r="K61" i="10"/>
  <c r="L61" i="10"/>
  <c r="K62" i="10"/>
  <c r="L62" i="10"/>
  <c r="K63" i="10"/>
  <c r="L63" i="10"/>
  <c r="K64" i="10"/>
  <c r="L64" i="10"/>
  <c r="K65" i="10"/>
  <c r="L65" i="10"/>
  <c r="K66" i="10"/>
  <c r="L66" i="10"/>
  <c r="K67" i="10"/>
  <c r="L67" i="10"/>
  <c r="K68" i="10"/>
  <c r="L68" i="10"/>
  <c r="K69" i="10"/>
  <c r="L69" i="10"/>
  <c r="K70" i="10"/>
  <c r="L70" i="10"/>
  <c r="K71" i="10"/>
  <c r="L71" i="10"/>
  <c r="K72" i="10"/>
  <c r="L72" i="10"/>
  <c r="K73" i="10"/>
  <c r="L73" i="10"/>
  <c r="K74" i="10"/>
  <c r="L74" i="10"/>
  <c r="K75" i="10"/>
  <c r="L75" i="10"/>
  <c r="K76" i="10"/>
  <c r="L76" i="10"/>
  <c r="K77" i="10"/>
  <c r="L77" i="10"/>
  <c r="K78" i="10"/>
  <c r="L78" i="10"/>
  <c r="K79" i="10"/>
  <c r="L79" i="10"/>
  <c r="K80" i="10"/>
  <c r="L80" i="10"/>
  <c r="K81" i="10"/>
  <c r="L81" i="10"/>
  <c r="K82" i="10"/>
  <c r="L82" i="10"/>
  <c r="K83" i="10"/>
  <c r="L83" i="10"/>
  <c r="K84" i="10"/>
  <c r="L84" i="10"/>
  <c r="K85" i="10"/>
  <c r="L85" i="10"/>
  <c r="K86" i="10"/>
  <c r="L86" i="10"/>
  <c r="K87" i="10"/>
  <c r="L87" i="10"/>
  <c r="K88" i="10"/>
  <c r="L88" i="10"/>
  <c r="K89" i="10"/>
  <c r="L89" i="10"/>
  <c r="K90" i="10"/>
  <c r="L90" i="10"/>
  <c r="K91" i="10"/>
  <c r="L91" i="10"/>
  <c r="K92" i="10"/>
  <c r="L92" i="10"/>
  <c r="K93" i="10"/>
  <c r="L93" i="10"/>
  <c r="K94" i="10"/>
  <c r="L94" i="10"/>
  <c r="K95" i="10"/>
  <c r="L95" i="10"/>
  <c r="K96" i="10"/>
  <c r="L96" i="10"/>
  <c r="K97" i="10"/>
  <c r="L97" i="10"/>
  <c r="K98" i="10"/>
  <c r="L98" i="10"/>
  <c r="K99" i="10"/>
  <c r="L99" i="10"/>
  <c r="K100" i="10"/>
  <c r="L100" i="10"/>
  <c r="K101" i="10"/>
  <c r="L101" i="10"/>
  <c r="K102" i="10"/>
  <c r="L102" i="10"/>
  <c r="K103" i="10"/>
  <c r="L103" i="10"/>
  <c r="K104" i="10"/>
  <c r="L104" i="10"/>
  <c r="K105" i="10"/>
  <c r="L105" i="10"/>
  <c r="K106" i="10"/>
  <c r="L106" i="10"/>
  <c r="K107" i="10"/>
  <c r="L107" i="10"/>
  <c r="K108" i="10"/>
  <c r="L108" i="10"/>
  <c r="K109" i="10"/>
  <c r="L109" i="10"/>
  <c r="K110" i="10"/>
  <c r="L110" i="10"/>
  <c r="K111" i="10"/>
  <c r="L111" i="10"/>
  <c r="K112" i="10"/>
  <c r="L112" i="10"/>
  <c r="K113" i="10"/>
  <c r="L113" i="10"/>
  <c r="L8" i="10"/>
  <c r="L7" i="10"/>
  <c r="A4" i="10"/>
  <c r="A2" i="10"/>
  <c r="A9" i="10"/>
  <c r="B9" i="10"/>
  <c r="A10" i="10"/>
  <c r="B10" i="10"/>
  <c r="A11" i="10"/>
  <c r="B11" i="10"/>
  <c r="A12" i="10"/>
  <c r="B12" i="10"/>
  <c r="A13" i="10"/>
  <c r="B13" i="10"/>
  <c r="A14" i="10"/>
  <c r="B14" i="10"/>
  <c r="A15" i="10"/>
  <c r="B15" i="10"/>
  <c r="A16" i="10"/>
  <c r="B16" i="10"/>
  <c r="A17" i="10"/>
  <c r="B17" i="10"/>
  <c r="A18" i="10"/>
  <c r="B18" i="10"/>
  <c r="A19" i="10"/>
  <c r="B19" i="10"/>
  <c r="A20" i="10"/>
  <c r="B20" i="10"/>
  <c r="A21" i="10"/>
  <c r="B21" i="10"/>
  <c r="A22" i="10"/>
  <c r="B22" i="10"/>
  <c r="A23" i="10"/>
  <c r="B23" i="10"/>
  <c r="A24" i="10"/>
  <c r="B24" i="10"/>
  <c r="A25" i="10"/>
  <c r="B25" i="10"/>
  <c r="A26" i="10"/>
  <c r="B26" i="10"/>
  <c r="A27" i="10"/>
  <c r="B27" i="10"/>
  <c r="A28" i="10"/>
  <c r="B28" i="10"/>
  <c r="A29" i="10"/>
  <c r="B29" i="10"/>
  <c r="A30" i="10"/>
  <c r="B30" i="10"/>
  <c r="A31" i="10"/>
  <c r="B31" i="10"/>
  <c r="A32" i="10"/>
  <c r="B32" i="10"/>
  <c r="A33" i="10"/>
  <c r="B33" i="10"/>
  <c r="A34" i="10"/>
  <c r="B34" i="10"/>
  <c r="A35" i="10"/>
  <c r="B35" i="10"/>
  <c r="A36" i="10"/>
  <c r="B36" i="10"/>
  <c r="A37" i="10"/>
  <c r="B37" i="10"/>
  <c r="A38" i="10"/>
  <c r="B38" i="10"/>
  <c r="A39" i="10"/>
  <c r="B39" i="10"/>
  <c r="A40" i="10"/>
  <c r="B40" i="10"/>
  <c r="A41" i="10"/>
  <c r="B41" i="10"/>
  <c r="A42" i="10"/>
  <c r="B42" i="10"/>
  <c r="A43" i="10"/>
  <c r="B43" i="10"/>
  <c r="A44" i="10"/>
  <c r="B44" i="10"/>
  <c r="A45" i="10"/>
  <c r="B45" i="10"/>
  <c r="A46" i="10"/>
  <c r="B46" i="10"/>
  <c r="A47" i="10"/>
  <c r="B47" i="10"/>
  <c r="A48" i="10"/>
  <c r="B48" i="10"/>
  <c r="A49" i="10"/>
  <c r="B49" i="10"/>
  <c r="A50" i="10"/>
  <c r="B50" i="10"/>
  <c r="A51" i="10"/>
  <c r="B51" i="10"/>
  <c r="A52" i="10"/>
  <c r="B52" i="10"/>
  <c r="A53" i="10"/>
  <c r="B53" i="10"/>
  <c r="A54" i="10"/>
  <c r="B54" i="10"/>
  <c r="A55" i="10"/>
  <c r="B55" i="10"/>
  <c r="A56" i="10"/>
  <c r="B56" i="10"/>
  <c r="A57" i="10"/>
  <c r="B57" i="10"/>
  <c r="A58" i="10"/>
  <c r="B58" i="10"/>
  <c r="A59" i="10"/>
  <c r="B59" i="10"/>
  <c r="A60" i="10"/>
  <c r="B60" i="10"/>
  <c r="A61" i="10"/>
  <c r="B61" i="10"/>
  <c r="A62" i="10"/>
  <c r="B62" i="10"/>
  <c r="A63" i="10"/>
  <c r="B63" i="10"/>
  <c r="A64" i="10"/>
  <c r="B64" i="10"/>
  <c r="A65" i="10"/>
  <c r="B65" i="10"/>
  <c r="A66" i="10"/>
  <c r="B66" i="10"/>
  <c r="A67" i="10"/>
  <c r="B67" i="10"/>
  <c r="A68" i="10"/>
  <c r="B68" i="10"/>
  <c r="A69" i="10"/>
  <c r="B69" i="10"/>
  <c r="A70" i="10"/>
  <c r="B70" i="10"/>
  <c r="A71" i="10"/>
  <c r="B71" i="10"/>
  <c r="A72" i="10"/>
  <c r="B72" i="10"/>
  <c r="A73" i="10"/>
  <c r="B73" i="10"/>
  <c r="A74" i="10"/>
  <c r="B74" i="10"/>
  <c r="A75" i="10"/>
  <c r="B75" i="10"/>
  <c r="A76" i="10"/>
  <c r="B76" i="10"/>
  <c r="A77" i="10"/>
  <c r="B77" i="10"/>
  <c r="A78" i="10"/>
  <c r="B78" i="10"/>
  <c r="A79" i="10"/>
  <c r="B79" i="10"/>
  <c r="A80" i="10"/>
  <c r="B80" i="10"/>
  <c r="A81" i="10"/>
  <c r="B81" i="10"/>
  <c r="A82" i="10"/>
  <c r="B82" i="10"/>
  <c r="A83" i="10"/>
  <c r="B83" i="10"/>
  <c r="A84" i="10"/>
  <c r="B84" i="10"/>
  <c r="A85" i="10"/>
  <c r="B85" i="10"/>
  <c r="A86" i="10"/>
  <c r="B86" i="10"/>
  <c r="A87" i="10"/>
  <c r="B87" i="10"/>
  <c r="A88" i="10"/>
  <c r="B88" i="10"/>
  <c r="A89" i="10"/>
  <c r="B89" i="10"/>
  <c r="A90" i="10"/>
  <c r="B90" i="10"/>
  <c r="A91" i="10"/>
  <c r="B91" i="10"/>
  <c r="A92" i="10"/>
  <c r="B92" i="10"/>
  <c r="A93" i="10"/>
  <c r="B93" i="10"/>
  <c r="A94" i="10"/>
  <c r="B94" i="10"/>
  <c r="A95" i="10"/>
  <c r="B95" i="10"/>
  <c r="A96" i="10"/>
  <c r="B96" i="10"/>
  <c r="A97" i="10"/>
  <c r="B97" i="10"/>
  <c r="A98" i="10"/>
  <c r="B98" i="10"/>
  <c r="A99" i="10"/>
  <c r="B99" i="10"/>
  <c r="A100" i="10"/>
  <c r="B100" i="10"/>
  <c r="A101" i="10"/>
  <c r="B101" i="10"/>
  <c r="A102" i="10"/>
  <c r="B102" i="10"/>
  <c r="A103" i="10"/>
  <c r="B103" i="10"/>
  <c r="A104" i="10"/>
  <c r="B104" i="10"/>
  <c r="A105" i="10"/>
  <c r="B105" i="10"/>
  <c r="A106" i="10"/>
  <c r="B106" i="10"/>
  <c r="A107" i="10"/>
  <c r="B107" i="10"/>
  <c r="A108" i="10"/>
  <c r="B108" i="10"/>
  <c r="A109" i="10"/>
  <c r="B109" i="10"/>
  <c r="A110" i="10"/>
  <c r="B110" i="10"/>
  <c r="A111" i="10"/>
  <c r="B111" i="10"/>
  <c r="A112" i="10"/>
  <c r="B112" i="10"/>
  <c r="A113" i="10"/>
  <c r="B113" i="10"/>
  <c r="A114" i="10"/>
  <c r="B114" i="10"/>
  <c r="A115" i="10"/>
  <c r="B115" i="10"/>
  <c r="A116" i="10"/>
  <c r="B116" i="10"/>
  <c r="A117" i="10"/>
  <c r="B117" i="10"/>
  <c r="A118" i="10"/>
  <c r="B118" i="10"/>
  <c r="A119" i="10"/>
  <c r="B119" i="10"/>
  <c r="A120" i="10"/>
  <c r="B120" i="10"/>
  <c r="A121" i="10"/>
  <c r="B121" i="10"/>
  <c r="A122" i="10"/>
  <c r="B122" i="10"/>
  <c r="A123" i="10"/>
  <c r="B123" i="10"/>
  <c r="A124" i="10"/>
  <c r="B124" i="10"/>
  <c r="A125" i="10"/>
  <c r="B125" i="10"/>
  <c r="A126" i="10"/>
  <c r="B126" i="10"/>
  <c r="A127" i="10"/>
  <c r="B127" i="10"/>
  <c r="A128" i="10"/>
  <c r="B128" i="10"/>
  <c r="A129" i="10"/>
  <c r="B129" i="10"/>
  <c r="A130" i="10"/>
  <c r="B130" i="10"/>
  <c r="A131" i="10"/>
  <c r="B131" i="10"/>
  <c r="A132" i="10"/>
  <c r="B132" i="10"/>
  <c r="A133" i="10"/>
  <c r="B133" i="10"/>
  <c r="A134" i="10"/>
  <c r="B134" i="10"/>
  <c r="A135" i="10"/>
  <c r="B135" i="10"/>
  <c r="A136" i="10"/>
  <c r="B136" i="10"/>
  <c r="A137" i="10"/>
  <c r="B137" i="10"/>
  <c r="A138" i="10"/>
  <c r="B138" i="10"/>
  <c r="A139" i="10"/>
  <c r="B139" i="10"/>
  <c r="A140" i="10"/>
  <c r="B140" i="10"/>
  <c r="A141" i="10"/>
  <c r="B141" i="10"/>
  <c r="A142" i="10"/>
  <c r="B142" i="10"/>
  <c r="A143" i="10"/>
  <c r="B143" i="10"/>
  <c r="A144" i="10"/>
  <c r="B144" i="10"/>
  <c r="A145" i="10"/>
  <c r="B145" i="10"/>
  <c r="A146" i="10"/>
  <c r="B146" i="10"/>
  <c r="A147" i="10"/>
  <c r="B147" i="10"/>
  <c r="A148" i="10"/>
  <c r="B148" i="10"/>
  <c r="A149" i="10"/>
  <c r="B149" i="10"/>
  <c r="A150" i="10"/>
  <c r="B150" i="10"/>
  <c r="A151" i="10"/>
  <c r="B151" i="10"/>
  <c r="A152" i="10"/>
  <c r="B152" i="10"/>
  <c r="A153" i="10"/>
  <c r="B153" i="10"/>
  <c r="A154" i="10"/>
  <c r="B154" i="10"/>
  <c r="A155" i="10"/>
  <c r="B155" i="10"/>
  <c r="A156" i="10"/>
  <c r="B156" i="10"/>
  <c r="A157" i="10"/>
  <c r="B157" i="10"/>
  <c r="A158" i="10"/>
  <c r="B158" i="10"/>
  <c r="A159" i="10"/>
  <c r="B159" i="10"/>
  <c r="A160" i="10"/>
  <c r="B160" i="10"/>
  <c r="A161" i="10"/>
  <c r="B161" i="10"/>
  <c r="A162" i="10"/>
  <c r="B162" i="10"/>
  <c r="A163" i="10"/>
  <c r="B163" i="10"/>
  <c r="A164" i="10"/>
  <c r="B164" i="10"/>
  <c r="A165" i="10"/>
  <c r="B165" i="10"/>
  <c r="A166" i="10"/>
  <c r="B166" i="10"/>
  <c r="A167" i="10"/>
  <c r="B167" i="10"/>
  <c r="A168" i="10"/>
  <c r="B168" i="10"/>
  <c r="A169" i="10"/>
  <c r="B169" i="10"/>
  <c r="A170" i="10"/>
  <c r="B170" i="10"/>
  <c r="A171" i="10"/>
  <c r="B171" i="10"/>
  <c r="A172" i="10"/>
  <c r="B172" i="10"/>
  <c r="A173" i="10"/>
  <c r="B173" i="10"/>
  <c r="A174" i="10"/>
  <c r="B174" i="10"/>
  <c r="A175" i="10"/>
  <c r="B175" i="10"/>
  <c r="A176" i="10"/>
  <c r="B176" i="10"/>
  <c r="A177" i="10"/>
  <c r="B177" i="10"/>
  <c r="A178" i="10"/>
  <c r="B178" i="10"/>
  <c r="A179" i="10"/>
  <c r="B179" i="10"/>
  <c r="A180" i="10"/>
  <c r="B180" i="10"/>
  <c r="A181" i="10"/>
  <c r="B181" i="10"/>
  <c r="A182" i="10"/>
  <c r="B182" i="10"/>
  <c r="A183" i="10"/>
  <c r="B183" i="10"/>
  <c r="A184" i="10"/>
  <c r="B184" i="10"/>
  <c r="A185" i="10"/>
  <c r="B185" i="10"/>
  <c r="A186" i="10"/>
  <c r="B186" i="10"/>
  <c r="A187" i="10"/>
  <c r="B187" i="10"/>
  <c r="A188" i="10"/>
  <c r="B188" i="10"/>
  <c r="A189" i="10"/>
  <c r="B189" i="10"/>
  <c r="A190" i="10"/>
  <c r="B190" i="10"/>
  <c r="A191" i="10"/>
  <c r="B191" i="10"/>
  <c r="A192" i="10"/>
  <c r="B192" i="10"/>
  <c r="A193" i="10"/>
  <c r="B193" i="10"/>
  <c r="A194" i="10"/>
  <c r="B194" i="10"/>
  <c r="A195" i="10"/>
  <c r="B195" i="10"/>
  <c r="A196" i="10"/>
  <c r="B196" i="10"/>
  <c r="A197" i="10"/>
  <c r="B197" i="10"/>
  <c r="A198" i="10"/>
  <c r="B198" i="10"/>
  <c r="A199" i="10"/>
  <c r="B199" i="10"/>
  <c r="A200" i="10"/>
  <c r="B200" i="10"/>
  <c r="A201" i="10"/>
  <c r="B201" i="10"/>
  <c r="A202" i="10"/>
  <c r="B202" i="10"/>
  <c r="A203" i="10"/>
  <c r="B203" i="10"/>
  <c r="A204" i="10"/>
  <c r="B204" i="10"/>
  <c r="A205" i="10"/>
  <c r="B205" i="10"/>
  <c r="A206" i="10"/>
  <c r="B206" i="10"/>
  <c r="A207" i="10"/>
  <c r="B207" i="10"/>
  <c r="A208" i="10"/>
  <c r="B208" i="10"/>
  <c r="A209" i="10"/>
  <c r="B209" i="10"/>
  <c r="A210" i="10"/>
  <c r="B210" i="10"/>
  <c r="A211" i="10"/>
  <c r="B211" i="10"/>
  <c r="A212" i="10"/>
  <c r="B212" i="10"/>
  <c r="A213" i="10"/>
  <c r="B213" i="10"/>
  <c r="A214" i="10"/>
  <c r="B214" i="10"/>
  <c r="A215" i="10"/>
  <c r="B215" i="10"/>
  <c r="A216" i="10"/>
  <c r="B216" i="10"/>
  <c r="A217" i="10"/>
  <c r="B217" i="10"/>
  <c r="A218" i="10"/>
  <c r="B218" i="10"/>
  <c r="A219" i="10"/>
  <c r="B219" i="10"/>
  <c r="A220" i="10"/>
  <c r="B220" i="10"/>
  <c r="A221" i="10"/>
  <c r="B221" i="10"/>
  <c r="A222" i="10"/>
  <c r="B222" i="10"/>
  <c r="A223" i="10"/>
  <c r="B223" i="10"/>
  <c r="A224" i="10"/>
  <c r="B224" i="10"/>
  <c r="A225" i="10"/>
  <c r="B225" i="10"/>
  <c r="A226" i="10"/>
  <c r="B226" i="10"/>
  <c r="A227" i="10"/>
  <c r="B227" i="10"/>
  <c r="A228" i="10"/>
  <c r="B228" i="10"/>
  <c r="B8" i="10"/>
  <c r="A8" i="10"/>
  <c r="B7" i="10"/>
  <c r="A7" i="10"/>
  <c r="E229" i="10"/>
  <c r="O114" i="10"/>
  <c r="R23" i="10" s="1"/>
  <c r="R24" i="10" l="1"/>
  <c r="L23" i="7"/>
  <c r="S23" i="10"/>
  <c r="B229" i="10"/>
  <c r="H20" i="10" s="1"/>
  <c r="L114" i="10"/>
  <c r="S21" i="10" l="1"/>
  <c r="S14" i="10"/>
  <c r="S19" i="10"/>
  <c r="S17" i="10"/>
  <c r="S12" i="10"/>
  <c r="S7" i="10"/>
  <c r="S9" i="10"/>
  <c r="S8" i="10"/>
  <c r="S22" i="10"/>
  <c r="S15" i="10"/>
  <c r="S11" i="10"/>
  <c r="S24" i="10"/>
  <c r="S20" i="10"/>
  <c r="S13" i="10"/>
  <c r="S18" i="10"/>
  <c r="S10" i="10"/>
  <c r="S16" i="10"/>
  <c r="E20" i="7"/>
  <c r="H21" i="10"/>
  <c r="I20" i="10" s="1"/>
  <c r="I114" i="7"/>
  <c r="L24" i="7" s="1"/>
  <c r="B231" i="7"/>
  <c r="B254" i="10"/>
  <c r="M9" i="7" l="1"/>
  <c r="M16" i="7"/>
  <c r="M22" i="7"/>
  <c r="M8" i="7"/>
  <c r="M18" i="7"/>
  <c r="M20" i="7"/>
  <c r="M24" i="7"/>
  <c r="M21" i="7"/>
  <c r="M7" i="7"/>
  <c r="M12" i="7"/>
  <c r="M13" i="7"/>
  <c r="M15" i="7"/>
  <c r="M10" i="7"/>
  <c r="M14" i="7"/>
  <c r="M17" i="7"/>
  <c r="M19" i="7"/>
  <c r="M11" i="7"/>
  <c r="M23" i="7"/>
  <c r="I15" i="10"/>
  <c r="I16" i="10"/>
  <c r="I8" i="10"/>
  <c r="I9" i="10"/>
  <c r="I17" i="10"/>
  <c r="I7" i="10"/>
  <c r="I10" i="10"/>
  <c r="I18" i="10"/>
  <c r="I13" i="10"/>
  <c r="I11" i="10"/>
  <c r="I19" i="10"/>
  <c r="I21" i="10"/>
  <c r="E21" i="7"/>
  <c r="F20" i="7" s="1"/>
  <c r="I12" i="10"/>
  <c r="I14" i="10"/>
  <c r="B253" i="10"/>
  <c r="B238" i="10"/>
  <c r="B245" i="10"/>
  <c r="B241" i="10"/>
  <c r="B249" i="10"/>
  <c r="B252" i="10"/>
  <c r="B244" i="10"/>
  <c r="B256" i="10"/>
  <c r="B251" i="10"/>
  <c r="B248" i="10"/>
  <c r="B237" i="10"/>
  <c r="B243" i="10"/>
  <c r="B250" i="10"/>
  <c r="B255" i="10"/>
  <c r="B239" i="10"/>
  <c r="B246" i="10"/>
  <c r="B242" i="10"/>
  <c r="B240" i="10"/>
  <c r="B247" i="10"/>
  <c r="F8" i="7" l="1"/>
  <c r="F16" i="7"/>
  <c r="F9" i="7"/>
  <c r="F17" i="7"/>
  <c r="F10" i="7"/>
  <c r="F18" i="7"/>
  <c r="F7" i="7"/>
  <c r="F11" i="7"/>
  <c r="F19" i="7"/>
  <c r="F15" i="7"/>
  <c r="F12" i="7"/>
  <c r="F13" i="7"/>
  <c r="F21" i="7"/>
  <c r="F14" i="7"/>
</calcChain>
</file>

<file path=xl/sharedStrings.xml><?xml version="1.0" encoding="utf-8"?>
<sst xmlns="http://schemas.openxmlformats.org/spreadsheetml/2006/main" count="1237" uniqueCount="444">
  <si>
    <t>ANAGRAFE DEGLI ITALIANI RESIDENTI ALL'ESTERO</t>
  </si>
  <si>
    <t>STATO/TERRITORIO</t>
  </si>
  <si>
    <t>ISCRITTI</t>
  </si>
  <si>
    <t>FAMIGLIE</t>
  </si>
  <si>
    <t>TOTALE</t>
  </si>
  <si>
    <t>Incidenza  % per territorio di residenza sul totale dei residenti all'estero
(territori con più di 100.000 iscritti)</t>
  </si>
  <si>
    <t>Iscritti per continente di residenza</t>
  </si>
  <si>
    <t>CONTINENTE</t>
  </si>
  <si>
    <t>Europa</t>
  </si>
  <si>
    <t>Africa</t>
  </si>
  <si>
    <t>Asia</t>
  </si>
  <si>
    <t>America</t>
  </si>
  <si>
    <t>Oceania</t>
  </si>
  <si>
    <t>Antartide</t>
  </si>
  <si>
    <t>Incidenza percentuale sul totale degli iscritti per continente di residenza</t>
  </si>
  <si>
    <t>al 31 dicembre 2019</t>
  </si>
  <si>
    <t>Iscritti per fasce di età e sesso</t>
  </si>
  <si>
    <t>FASCE DI ETA'</t>
  </si>
  <si>
    <t>%           Maschi</t>
  </si>
  <si>
    <t>%           Femmine</t>
  </si>
  <si>
    <t>Maschi</t>
  </si>
  <si>
    <t>Femmine</t>
  </si>
  <si>
    <t>Totale</t>
  </si>
  <si>
    <t>Fino a 20 anni</t>
  </si>
  <si>
    <t>da 21 a 40 anni</t>
  </si>
  <si>
    <t>da 41 a 60 anni</t>
  </si>
  <si>
    <t>Oltre 60 anni</t>
  </si>
  <si>
    <t>Incidenza percentuale di ciascuna classe di età sul totale degli iscritti</t>
  </si>
  <si>
    <t>Iscritti per regione di iscrizione</t>
  </si>
  <si>
    <t>REGIONI</t>
  </si>
  <si>
    <t>Iscritti</t>
  </si>
  <si>
    <t>% su totale iscritti</t>
  </si>
  <si>
    <t>ITALIA</t>
  </si>
  <si>
    <t>Incidenza percentuale regionale sul totale nazionale</t>
  </si>
  <si>
    <t>Iscritti per provincia di iscrizione</t>
  </si>
  <si>
    <t>PROVINCE</t>
  </si>
  <si>
    <t>Incidenza percentuale provinciale sul totale nazionale</t>
  </si>
  <si>
    <t>(province con numero di iscritti &gt;100.000)</t>
  </si>
  <si>
    <t>%</t>
  </si>
  <si>
    <t>incid % su tot naz</t>
  </si>
  <si>
    <t>Rilevazione iscritti per paese estero di residenza</t>
  </si>
  <si>
    <t>Nota Bene - Il valore della zona Antartide non è riportato in quanto trascurabile rispetto agli altri.</t>
  </si>
  <si>
    <t>x SCHEDA 5      ISTOGRAMMA</t>
  </si>
  <si>
    <t>Incidenza % province con n. di iscritti &gt;100.000</t>
  </si>
  <si>
    <t>SCHEDA 7    ISTOGRAMMA</t>
  </si>
  <si>
    <t>BOLIVIA</t>
  </si>
  <si>
    <t>UNGHERIA</t>
  </si>
  <si>
    <t>QATAR</t>
  </si>
  <si>
    <t>GIORDANIA</t>
  </si>
  <si>
    <t>HONDURAS</t>
  </si>
  <si>
    <t>AFGHANISTAN</t>
  </si>
  <si>
    <t>ERITREA</t>
  </si>
  <si>
    <t>ISOLE VERGINI BRITANNICHE</t>
  </si>
  <si>
    <t>GUATEMALA</t>
  </si>
  <si>
    <t>LITUANIA</t>
  </si>
  <si>
    <t>ARMENIA</t>
  </si>
  <si>
    <t>HAITI</t>
  </si>
  <si>
    <t>VIETNAM</t>
  </si>
  <si>
    <t>PERU'</t>
  </si>
  <si>
    <t>BAHAMAS</t>
  </si>
  <si>
    <t>TONGA</t>
  </si>
  <si>
    <t>NIGERIA</t>
  </si>
  <si>
    <t>MACEDONIA DEL NORD</t>
  </si>
  <si>
    <t>ISOLE SALOMONE</t>
  </si>
  <si>
    <t>ROMANIA</t>
  </si>
  <si>
    <t>BOSNIA-ERZEGOVINA</t>
  </si>
  <si>
    <t>SRI LANKA</t>
  </si>
  <si>
    <t>BERMUDA</t>
  </si>
  <si>
    <t>ISOLE COOK</t>
  </si>
  <si>
    <t>SOMALIA</t>
  </si>
  <si>
    <t>IRAQ</t>
  </si>
  <si>
    <t>REPUBBLICA CENTRAFRICANA</t>
  </si>
  <si>
    <t>BOTSWANA</t>
  </si>
  <si>
    <t>CIAD</t>
  </si>
  <si>
    <t>CILE</t>
  </si>
  <si>
    <t>LETTONIA</t>
  </si>
  <si>
    <t>SINT MAARTEN</t>
  </si>
  <si>
    <t>KOSOVO</t>
  </si>
  <si>
    <t>SUD SUDAN</t>
  </si>
  <si>
    <t>ANGUILLA</t>
  </si>
  <si>
    <t>BRASILE</t>
  </si>
  <si>
    <t>BELGIO</t>
  </si>
  <si>
    <t>FINLANDIA</t>
  </si>
  <si>
    <t>MALI</t>
  </si>
  <si>
    <t>ISOLE WALLIS E FUTUNA</t>
  </si>
  <si>
    <t>CROAZIA</t>
  </si>
  <si>
    <t>ISOLE MARSHALL</t>
  </si>
  <si>
    <t>BRUNEI</t>
  </si>
  <si>
    <t>BARBADOS</t>
  </si>
  <si>
    <t>OMAN</t>
  </si>
  <si>
    <t>ISOLA DI MAN</t>
  </si>
  <si>
    <t>URUGUAY</t>
  </si>
  <si>
    <t>IRLANDA</t>
  </si>
  <si>
    <t>COSTA RICA</t>
  </si>
  <si>
    <t>GAMBIA</t>
  </si>
  <si>
    <t>AZERBAIGIAN</t>
  </si>
  <si>
    <t>UGANDA</t>
  </si>
  <si>
    <t>BURUNDI</t>
  </si>
  <si>
    <t>SAMOA</t>
  </si>
  <si>
    <t>ECUADOR</t>
  </si>
  <si>
    <t>TANZANIA</t>
  </si>
  <si>
    <t>SUDAN</t>
  </si>
  <si>
    <t>TERRITORI AUSTRALI ED ANTARTICI FRANCESI</t>
  </si>
  <si>
    <t>FRANCIA</t>
  </si>
  <si>
    <t>GERMANIA</t>
  </si>
  <si>
    <t>ALBANIA</t>
  </si>
  <si>
    <t>FIGI</t>
  </si>
  <si>
    <t>MESSICO</t>
  </si>
  <si>
    <t>CIPRO</t>
  </si>
  <si>
    <t>COSTA D'AVORIO</t>
  </si>
  <si>
    <t>MALAWI</t>
  </si>
  <si>
    <t>KUWAIT</t>
  </si>
  <si>
    <t>GUINEA BISSAU</t>
  </si>
  <si>
    <t>MONACO</t>
  </si>
  <si>
    <t>ESTONIA</t>
  </si>
  <si>
    <t>KIRGHIZISTAN</t>
  </si>
  <si>
    <t>SINGAPORE</t>
  </si>
  <si>
    <t>MOZAMBICO</t>
  </si>
  <si>
    <t>GIAPPONE</t>
  </si>
  <si>
    <t>BENIN</t>
  </si>
  <si>
    <t>SAINT KITTS E NEVIS</t>
  </si>
  <si>
    <t>TUNISIA</t>
  </si>
  <si>
    <t>GUINEA EQUATORIALE</t>
  </si>
  <si>
    <t>BELIZE</t>
  </si>
  <si>
    <t>ISOLE FAER OER</t>
  </si>
  <si>
    <t>REPUBBLICA DI COREA</t>
  </si>
  <si>
    <t>EL SALVADOR</t>
  </si>
  <si>
    <t>GIAMAICA</t>
  </si>
  <si>
    <t>STATI UNITI D'AMERICA</t>
  </si>
  <si>
    <t>PARAGUAY</t>
  </si>
  <si>
    <t>GRECIA</t>
  </si>
  <si>
    <t>POLINESIA FRANCESE</t>
  </si>
  <si>
    <t>NAMIBIA</t>
  </si>
  <si>
    <t>PALAU</t>
  </si>
  <si>
    <t>GUYANA</t>
  </si>
  <si>
    <t>CANADA</t>
  </si>
  <si>
    <t>SPAGNA</t>
  </si>
  <si>
    <t>SLOVACCHIA</t>
  </si>
  <si>
    <t>FEDERAZIONE RUSSA</t>
  </si>
  <si>
    <t>TRINIDAD E TOBAGO</t>
  </si>
  <si>
    <t>PAPUA NUOVA GUINEA</t>
  </si>
  <si>
    <t>GEORGIA DEL SUD E SANDWICH AUSTRALI</t>
  </si>
  <si>
    <t>POLONIA</t>
  </si>
  <si>
    <t>ARUBA</t>
  </si>
  <si>
    <t>GUERNSEY</t>
  </si>
  <si>
    <t>SIERRA LEONE</t>
  </si>
  <si>
    <t>SAO TOME' E PRINCIPE</t>
  </si>
  <si>
    <t>UCRAINA</t>
  </si>
  <si>
    <t>IRAN</t>
  </si>
  <si>
    <t>TOGO</t>
  </si>
  <si>
    <t>ISRAELE</t>
  </si>
  <si>
    <t>GRENADA</t>
  </si>
  <si>
    <t>PANAMA</t>
  </si>
  <si>
    <t>CAMERUN</t>
  </si>
  <si>
    <t>LESOTHO</t>
  </si>
  <si>
    <t>COLOMBIA</t>
  </si>
  <si>
    <t>ZIMBABWE</t>
  </si>
  <si>
    <t>NUOVA CALEDONIA</t>
  </si>
  <si>
    <t>INDIA</t>
  </si>
  <si>
    <t>TURCHIA</t>
  </si>
  <si>
    <t>NUOVA ZELANDA</t>
  </si>
  <si>
    <t>BAHREIN</t>
  </si>
  <si>
    <t>REPUBBLICA POPOLARE CINESE</t>
  </si>
  <si>
    <t>MYANMAR</t>
  </si>
  <si>
    <t>AUSTRIA</t>
  </si>
  <si>
    <t>DANIMARCA</t>
  </si>
  <si>
    <t>THAILANDIA</t>
  </si>
  <si>
    <t>LIBERIA</t>
  </si>
  <si>
    <t>CAMBOGIA</t>
  </si>
  <si>
    <t>JERSEY</t>
  </si>
  <si>
    <t>SAINT MARTIN</t>
  </si>
  <si>
    <t>GHANA</t>
  </si>
  <si>
    <t>MARTINICA</t>
  </si>
  <si>
    <t>GEORGIA</t>
  </si>
  <si>
    <t>CONGO</t>
  </si>
  <si>
    <t>BURKINA FASO</t>
  </si>
  <si>
    <t>GUYANA FRANCESE</t>
  </si>
  <si>
    <t>BONAIRE,SINT EUSTATIUS,SABA</t>
  </si>
  <si>
    <t>EMIRATI ARABI UNITI</t>
  </si>
  <si>
    <t>MALAYSIA</t>
  </si>
  <si>
    <t>REPUBBLICA DEMOCRATICA DEL CONGO</t>
  </si>
  <si>
    <t>GUINEA</t>
  </si>
  <si>
    <t>CUBA</t>
  </si>
  <si>
    <t>ISOLE CAYMAN</t>
  </si>
  <si>
    <t>TAIWAN</t>
  </si>
  <si>
    <t>LIECHTENSTEIN</t>
  </si>
  <si>
    <t>TERRITORI DELLA AUTONOMIA PALESTINESE</t>
  </si>
  <si>
    <t>BANGLADESH</t>
  </si>
  <si>
    <t>ESWATINI</t>
  </si>
  <si>
    <t>NEPAL</t>
  </si>
  <si>
    <t>CURACAO</t>
  </si>
  <si>
    <t>ISOLE FALKLAND</t>
  </si>
  <si>
    <t>SVIZZERA</t>
  </si>
  <si>
    <t>SUD AFRICA</t>
  </si>
  <si>
    <t>REPUBBLICA CECA</t>
  </si>
  <si>
    <t>AUSTRALIA</t>
  </si>
  <si>
    <t>ANGOLA</t>
  </si>
  <si>
    <t>ALGERIA</t>
  </si>
  <si>
    <t>SANT'ELENA</t>
  </si>
  <si>
    <t>PAKISTAN</t>
  </si>
  <si>
    <t>SURINAME</t>
  </si>
  <si>
    <t>MAYOTTE</t>
  </si>
  <si>
    <t>REPUBBLICA DOMINICANA</t>
  </si>
  <si>
    <t>SERBIA</t>
  </si>
  <si>
    <t>KENYA</t>
  </si>
  <si>
    <t>ZAMBIA</t>
  </si>
  <si>
    <t>FILIPPINE</t>
  </si>
  <si>
    <t>GERUSALEMME</t>
  </si>
  <si>
    <t>ANTIGUA E BARBUDA</t>
  </si>
  <si>
    <t>TAGIKISTAN</t>
  </si>
  <si>
    <t>STATI FEDERATI DI MICRONESIA</t>
  </si>
  <si>
    <t>PAESI BASSI</t>
  </si>
  <si>
    <t>LIBIA</t>
  </si>
  <si>
    <t>MOLDOVA</t>
  </si>
  <si>
    <t>MALDIVE</t>
  </si>
  <si>
    <t>LAOS</t>
  </si>
  <si>
    <t>DOMINICA</t>
  </si>
  <si>
    <t>NIGER</t>
  </si>
  <si>
    <t>VANUATU</t>
  </si>
  <si>
    <t>PORTOGALLO</t>
  </si>
  <si>
    <t>ARGENTINA</t>
  </si>
  <si>
    <t>MALTA</t>
  </si>
  <si>
    <t>SAN MARINO</t>
  </si>
  <si>
    <t>SEYCHELLES</t>
  </si>
  <si>
    <t>GIBUTI</t>
  </si>
  <si>
    <t>ETIOPIA</t>
  </si>
  <si>
    <t>SLOVENIA</t>
  </si>
  <si>
    <t>GIBILTERRA</t>
  </si>
  <si>
    <t>SAINT VINCENT E GRENADINE</t>
  </si>
  <si>
    <t>KAZAKHSTAN</t>
  </si>
  <si>
    <t>MAURITANIA</t>
  </si>
  <si>
    <t>ISOLE TURKS E CAICOS</t>
  </si>
  <si>
    <t>SVEZIA</t>
  </si>
  <si>
    <t>INDONESIA</t>
  </si>
  <si>
    <t>LUSSEMBURGO</t>
  </si>
  <si>
    <t>RIUNIONE</t>
  </si>
  <si>
    <t>SIRIA</t>
  </si>
  <si>
    <t>YEMEN</t>
  </si>
  <si>
    <t>BULGARIA</t>
  </si>
  <si>
    <t>EGITTO</t>
  </si>
  <si>
    <t>LIBANO</t>
  </si>
  <si>
    <t>UZBEKISTAN</t>
  </si>
  <si>
    <t>SAINT BARTHELEMY</t>
  </si>
  <si>
    <t>RUANDA</t>
  </si>
  <si>
    <t>VENEZUELA</t>
  </si>
  <si>
    <t>MAROCCO</t>
  </si>
  <si>
    <t>ARABIA SAUDITA</t>
  </si>
  <si>
    <t>TURKMENISTAN</t>
  </si>
  <si>
    <t>NORVEGIA</t>
  </si>
  <si>
    <t>MADAGASCAR</t>
  </si>
  <si>
    <t>CAPO VERDE</t>
  </si>
  <si>
    <t>MAURITIUS</t>
  </si>
  <si>
    <t>GABON</t>
  </si>
  <si>
    <t>TIMOR ORIENTALE</t>
  </si>
  <si>
    <t>SAINT PIERRE E MIQUELON</t>
  </si>
  <si>
    <t>MONGOLIA</t>
  </si>
  <si>
    <t>ISLANDA</t>
  </si>
  <si>
    <t>GROENLANDIA</t>
  </si>
  <si>
    <t>MONTENEGRO</t>
  </si>
  <si>
    <t>ANDORRA</t>
  </si>
  <si>
    <t>SAINT LUCIA</t>
  </si>
  <si>
    <t>COMORE</t>
  </si>
  <si>
    <t>BIELORUSSIA</t>
  </si>
  <si>
    <t>REPUBBLICA POPOLARE DEMOCRATICA DI COREA</t>
  </si>
  <si>
    <t>REGNO UNITO</t>
  </si>
  <si>
    <t>GUADALUPA</t>
  </si>
  <si>
    <t>NICARAGUA</t>
  </si>
  <si>
    <t>SENEGAL</t>
  </si>
  <si>
    <t>STATO CITTA' DEL VATICANO</t>
  </si>
  <si>
    <t>Piemonte</t>
  </si>
  <si>
    <t>Valle d'Aosta</t>
  </si>
  <si>
    <t>Lombardia</t>
  </si>
  <si>
    <t>Trentino A.A.</t>
  </si>
  <si>
    <t>Veneto</t>
  </si>
  <si>
    <t>Friuli V.G.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</si>
  <si>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</si>
  <si>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</si>
  <si>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</si>
  <si>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</si>
  <si>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</si>
  <si>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</si>
  <si>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</si>
  <si>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</si>
  <si>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</si>
  <si>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</si>
  <si>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</si>
  <si>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</si>
  <si>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</si>
  <si>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</si>
  <si>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Valle D'Aosta</t>
  </si>
  <si>
    <t>Alessandria</t>
  </si>
  <si>
    <t>Asti</t>
  </si>
  <si>
    <t>Biella</t>
  </si>
  <si>
    <t>Cuneo</t>
  </si>
  <si>
    <t>Novara</t>
  </si>
  <si>
    <t>Torino</t>
  </si>
  <si>
    <t>Verbano Cusio Ossola</t>
  </si>
  <si>
    <t>Vercelli</t>
  </si>
  <si>
    <t>Aosta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</si>
  <si>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</si>
  <si>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</si>
  <si>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</si>
  <si>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</si>
  <si>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</si>
  <si>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</si>
  <si>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</si>
  <si>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</si>
  <si>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Monza e della Brianza</t>
  </si>
  <si>
    <t>Pavia</t>
  </si>
  <si>
    <t>Sondrio</t>
  </si>
  <si>
    <t>Varese</t>
  </si>
  <si>
    <t>Bolzano-Bozen</t>
  </si>
  <si>
    <t>Trento</t>
  </si>
  <si>
    <t>Belluno</t>
  </si>
  <si>
    <t>Padova</t>
  </si>
  <si>
    <t>Rovigo</t>
  </si>
  <si>
    <t>Treviso</t>
  </si>
  <si>
    <t>Venezia</t>
  </si>
  <si>
    <t>Verona</t>
  </si>
  <si>
    <t>Vicenza</t>
  </si>
  <si>
    <t>Gorizia</t>
  </si>
  <si>
    <t>Pordenone</t>
  </si>
  <si>
    <t>Trieste</t>
  </si>
  <si>
    <t>Udine</t>
  </si>
  <si>
    <t>Genova</t>
  </si>
  <si>
    <t>Imperia</t>
  </si>
  <si>
    <t>La Spezia</t>
  </si>
  <si>
    <t>Savona</t>
  </si>
  <si>
    <t>Bologna</t>
  </si>
  <si>
    <t>Ferrara</t>
  </si>
  <si>
    <t>Forli'-Cesena</t>
  </si>
  <si>
    <t>Modena</t>
  </si>
  <si>
    <t>Parma</t>
  </si>
  <si>
    <t>Piacenza</t>
  </si>
  <si>
    <t>Ravenna</t>
  </si>
  <si>
    <t>Reggio Emilia</t>
  </si>
  <si>
    <t>Rimini</t>
  </si>
  <si>
    <t>Arezzo</t>
  </si>
  <si>
    <t>Firenze</t>
  </si>
  <si>
    <t>Grosseto</t>
  </si>
  <si>
    <t>Livorno</t>
  </si>
  <si>
    <t>Lucca</t>
  </si>
  <si>
    <t>Massa Carrara</t>
  </si>
  <si>
    <t>Pisa</t>
  </si>
  <si>
    <t>Pistoia</t>
  </si>
  <si>
    <t>Prato</t>
  </si>
  <si>
    <t>Siena</t>
  </si>
  <si>
    <t>Perugia</t>
  </si>
  <si>
    <t>Terni</t>
  </si>
  <si>
    <t>Ancona</t>
  </si>
  <si>
    <t>Ascoli Piceno</t>
  </si>
  <si>
    <t>Fermo</t>
  </si>
  <si>
    <t>Macerata</t>
  </si>
  <si>
    <t>Pesaro e Urbino</t>
  </si>
  <si>
    <t>Frosinone</t>
  </si>
  <si>
    <t>Latina</t>
  </si>
  <si>
    <t>Rieti</t>
  </si>
  <si>
    <t>Roma</t>
  </si>
  <si>
    <t>Viterbo</t>
  </si>
  <si>
    <t>Chieti</t>
  </si>
  <si>
    <t>L'Aquila</t>
  </si>
  <si>
    <t>Pescara</t>
  </si>
  <si>
    <t>Teramo</t>
  </si>
  <si>
    <t>Campobasso</t>
  </si>
  <si>
    <t>Isernia</t>
  </si>
  <si>
    <t>Avellino</t>
  </si>
  <si>
    <t>Benevento</t>
  </si>
  <si>
    <t>Caserta</t>
  </si>
  <si>
    <t>Napoli</t>
  </si>
  <si>
    <t>Salerno</t>
  </si>
  <si>
    <t>Bari</t>
  </si>
  <si>
    <t>Barletta-Andria-Trani</t>
  </si>
  <si>
    <t>Brindisi</t>
  </si>
  <si>
    <t>Foggia</t>
  </si>
  <si>
    <t>Lecce</t>
  </si>
  <si>
    <t>Taranto</t>
  </si>
  <si>
    <t>Matera</t>
  </si>
  <si>
    <t>Potenza</t>
  </si>
  <si>
    <t>Catanzaro</t>
  </si>
  <si>
    <t>Cosenza</t>
  </si>
  <si>
    <t>Crotone</t>
  </si>
  <si>
    <t>Reggio Calabria</t>
  </si>
  <si>
    <t>Vibo Valentia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</si>
  <si>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</si>
  <si>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</si>
  <si>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</si>
  <si>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</si>
  <si>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</si>
  <si>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</si>
  <si>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</si>
  <si>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</si>
  <si>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</si>
  <si>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Cagliari</t>
  </si>
  <si>
    <t>Nuoro</t>
  </si>
  <si>
    <t>Oristano</t>
  </si>
  <si>
    <t>Sassari</t>
  </si>
  <si>
    <t>Sud Sardegna</t>
  </si>
  <si>
    <t>Statistica degli iscritti per paese estero di residenza ord. cresc.</t>
  </si>
  <si>
    <t>valori &gt;100.000 ord. cresc.</t>
  </si>
  <si>
    <t>DATI IMPORTATI DA SCHEDA 6 X SCHEDA 7</t>
  </si>
  <si>
    <t>ANNO</t>
  </si>
  <si>
    <t>&lt;--- INSERIRE L'ANNO DI RILEVAZIONE</t>
  </si>
  <si>
    <t>Statistica degli iscritti per paese estero di residenza</t>
  </si>
  <si>
    <r>
      <t xml:space="preserve">che hanno valori &gt;100.000 e anche TOT </t>
    </r>
    <r>
      <rPr>
        <b/>
        <sz val="10"/>
        <color indexed="10"/>
        <rFont val="Arial"/>
        <family val="2"/>
      </rPr>
      <t>(se + righe reimp graf)</t>
    </r>
  </si>
  <si>
    <t>LAVORO SU DATI IMPORTATI DA SCHEDA 6 X SCHEDA 7</t>
  </si>
  <si>
    <t>che hanno valori &gt;100.000 e anche TOT (se + righe reimp graf)</t>
  </si>
  <si>
    <t>tab e li ordina in modo crescente: da eseguire con CTRL+a</t>
  </si>
  <si>
    <r>
      <t xml:space="preserve">copiare in questa tab. </t>
    </r>
    <r>
      <rPr>
        <b/>
        <u/>
        <sz val="10"/>
        <color indexed="10"/>
        <rFont val="Arial"/>
        <family val="2"/>
      </rPr>
      <t>valori</t>
    </r>
    <r>
      <rPr>
        <sz val="10"/>
        <color indexed="10"/>
        <rFont val="Arial"/>
        <family val="2"/>
      </rPr>
      <t xml:space="preserve"> di province e iscritti della 2^ tab.</t>
    </r>
  </si>
  <si>
    <t>e li ordina in modo crescente: da eseguire con CTRL+h</t>
  </si>
  <si>
    <r>
      <t xml:space="preserve">copiare in questa tabella </t>
    </r>
    <r>
      <rPr>
        <b/>
        <u/>
        <sz val="10"/>
        <color indexed="10"/>
        <rFont val="Arial"/>
        <family val="2"/>
      </rPr>
      <t>valori</t>
    </r>
    <r>
      <rPr>
        <sz val="10"/>
        <color indexed="10"/>
        <rFont val="Arial"/>
        <family val="2"/>
      </rPr>
      <t xml:space="preserve"> di paesi e iscritti della 2^ tab.</t>
    </r>
  </si>
  <si>
    <t>Macro1 copia i valori di paesi e iscritti  dalla 1^ tab a sx nella 2^</t>
  </si>
  <si>
    <t>Macro5 copia i valori di province e iscritti dalla 1^ tab a sx nella 2^ tab</t>
  </si>
  <si>
    <t>NON E' POSSIBILE FARE INSERIMENTI - FOGLIO AD USO DELL'UFFICIO CENTRALE DI STATISTICA</t>
  </si>
  <si>
    <t>x SCHEDA 2 ISTOGRAMMA</t>
  </si>
  <si>
    <t>X ottenere il graf di scheda 5: Macro2 copia i valori di tutta la 1^ tabella nella 2^ a dx e li ordina in modo crescente. Eseguire con CTRL+b</t>
  </si>
  <si>
    <t xml:space="preserve">DATI DI SCHEDA 5 </t>
  </si>
  <si>
    <t>AGRIGENTO</t>
  </si>
  <si>
    <t>AVELLINO</t>
  </si>
  <si>
    <t>BARI</t>
  </si>
  <si>
    <t>CATANIA</t>
  </si>
  <si>
    <t>COSENZA</t>
  </si>
  <si>
    <t>LECCE</t>
  </si>
  <si>
    <t>MILANO</t>
  </si>
  <si>
    <t>NAPOLI</t>
  </si>
  <si>
    <t>PALERMO</t>
  </si>
  <si>
    <t>POTENZA</t>
  </si>
  <si>
    <t>REGGIO DI CALABRIA</t>
  </si>
  <si>
    <t>ROMA</t>
  </si>
  <si>
    <t>SALERNO</t>
  </si>
  <si>
    <t>TORINO</t>
  </si>
  <si>
    <t>TREVISO</t>
  </si>
  <si>
    <t>VICENZA</t>
  </si>
  <si>
    <t>Verbano-Cusio-Ossola</t>
  </si>
  <si>
    <t>Monza E Della Brianza</t>
  </si>
  <si>
    <t>Bolzano/Bozen</t>
  </si>
  <si>
    <t>Reggio Nell'Emilia</t>
  </si>
  <si>
    <t>Massa E Carrara</t>
  </si>
  <si>
    <t>Pesaro E Urbino</t>
  </si>
  <si>
    <t>Reggio Di Calabria</t>
  </si>
  <si>
    <t>al 31 dicembre 2023</t>
  </si>
  <si>
    <r>
      <t xml:space="preserve">ALTRI </t>
    </r>
    <r>
      <rPr>
        <sz val="10"/>
        <color rgb="FFFF0000"/>
        <rFont val="Times New Roman"/>
        <family val="1"/>
      </rPr>
      <t>(NO GRAFICO)</t>
    </r>
  </si>
  <si>
    <r>
      <t>ALTRE</t>
    </r>
    <r>
      <rPr>
        <sz val="10"/>
        <color rgb="FFFF0000"/>
        <rFont val="Times New Roman"/>
        <family val="1"/>
      </rPr>
      <t xml:space="preserve"> (NO GRAFICO)</t>
    </r>
  </si>
  <si>
    <r>
      <t>Altre</t>
    </r>
    <r>
      <rPr>
        <sz val="10"/>
        <color rgb="FFFF0000"/>
        <rFont val="Times New Roman"/>
        <family val="1"/>
      </rPr>
      <t xml:space="preserve"> (NO X GRAFICO)</t>
    </r>
  </si>
  <si>
    <r>
      <t>ALTRI</t>
    </r>
    <r>
      <rPr>
        <sz val="10"/>
        <color rgb="FFFF0000"/>
        <rFont val="Times New Roman"/>
        <family val="1"/>
      </rPr>
      <t xml:space="preserve"> (NON PARTECIPANO ALL'ISTOGRAMMA)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</si>
</sst>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 &quot;_€_-;_-@_-"/>
    <numFmt numFmtId="165" formatCode="_-* #,##0.00_-;\-* #,##0.00_-;_-* \-??_-;_-@_-"/>
    <numFmt numFmtId="166" formatCode="_-* #,##0.00\ _€_-;\-* #,##0.00\ _€_-;_-* \-??\ _€_-;_-@_-"/>
  </numFmts>
  <fonts count="27">
    <font>
      <sz val="10"/>
      <name val="Arial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10"/>
      <name val="Arial"/>
      <family val="2"/>
    </font>
    <font>
      <sz val="10"/>
      <color rgb="FFFF0000"/>
      <name val="Arial"/>
      <family val="2"/>
    </font>
    <font>
      <b/>
      <sz val="18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rgb="FF0033CC"/>
      <name val="Times New Roman"/>
      <family val="1"/>
    </font>
    <font>
      <sz val="10"/>
      <color rgb="FF0033CC"/>
      <name val="Arial"/>
      <family val="2"/>
    </font>
    <font>
      <sz val="12"/>
      <name val="Times New Roman"/>
      <family val="1"/>
    </font>
    <font>
      <b/>
      <sz val="18"/>
      <name val="Arial"/>
      <family val="2"/>
    </font>
    <font>
      <b/>
      <sz val="18"/>
      <color rgb="FFFF000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name val="Dialog"/>
    </font>
    <font>
      <sz val="10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45"/>
      </patternFill>
    </fill>
    <fill>
      <patternFill patternType="solid">
        <fgColor rgb="FFCFFF9F"/>
        <bgColor indexed="45"/>
      </patternFill>
    </fill>
    <fill>
      <patternFill patternType="solid">
        <fgColor rgb="FF53D2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45"/>
      </patternFill>
    </fill>
    <fill>
      <patternFill patternType="solid">
        <fgColor theme="7" tint="0.59999389629810485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FF99"/>
        <bgColor indexed="4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F0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45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8" fillId="0" borderId="0" applyFill="0" applyBorder="0" applyAlignment="0" applyProtection="0"/>
    <xf numFmtId="0" fontId="1" fillId="0" borderId="0"/>
  </cellStyleXfs>
  <cellXfs count="18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 applyAlignment="1">
      <alignment horizontal="center" vertical="center" wrapText="1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  <xf numFmtId="0" fontId="2" fillId="0" borderId="2" xfId="0" applyFont="1" applyBorder="1" applyAlignment="1">
      <alignment horizontal="center" vertical="center"/>
    </xf>
    <xf numFmtId="0" fontId="0" fillId="0" borderId="8" xfId="0" applyBorder="1"/>
    <xf numFmtId="0" fontId="5" fillId="3" borderId="1" xfId="0" applyFont="1" applyFill="1" applyBorder="1" applyAlignment="1">
      <alignment horizontal="right" indent="1"/>
    </xf>
    <xf numFmtId="3" fontId="5" fillId="3" borderId="1" xfId="0" applyNumberFormat="1" applyFont="1" applyFill="1" applyBorder="1"/>
    <xf numFmtId="0" fontId="2" fillId="4" borderId="0" xfId="0" applyFont="1" applyFill="1"/>
    <xf numFmtId="10" fontId="2" fillId="0" borderId="3" xfId="0" applyNumberFormat="1" applyFont="1" applyBorder="1" applyAlignment="1">
      <alignment horizontal="center"/>
    </xf>
    <xf numFmtId="3" fontId="0" fillId="0" borderId="8" xfId="0" applyNumberFormat="1" applyBorder="1"/>
    <xf numFmtId="0" fontId="2" fillId="0" borderId="10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/>
    </xf>
    <xf numFmtId="0" fontId="9" fillId="0" borderId="8" xfId="0" applyFont="1" applyBorder="1"/>
    <xf numFmtId="0" fontId="0" fillId="5" borderId="0" xfId="0" applyFill="1"/>
    <xf numFmtId="3" fontId="2" fillId="8" borderId="12" xfId="0" applyNumberFormat="1" applyFont="1" applyFill="1" applyBorder="1" applyAlignment="1">
      <alignment horizontal="right"/>
    </xf>
    <xf numFmtId="3" fontId="5" fillId="2" borderId="10" xfId="0" applyNumberFormat="1" applyFont="1" applyFill="1" applyBorder="1"/>
    <xf numFmtId="2" fontId="2" fillId="8" borderId="8" xfId="0" applyNumberFormat="1" applyFont="1" applyFill="1" applyBorder="1"/>
    <xf numFmtId="164" fontId="2" fillId="6" borderId="4" xfId="1" applyNumberFormat="1" applyFont="1" applyFill="1" applyBorder="1" applyAlignment="1" applyProtection="1"/>
    <xf numFmtId="0" fontId="3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0" xfId="0" applyFont="1" applyFill="1"/>
    <xf numFmtId="0" fontId="2" fillId="0" borderId="5" xfId="0" applyFont="1" applyBorder="1"/>
    <xf numFmtId="0" fontId="3" fillId="0" borderId="0" xfId="0" applyFont="1"/>
    <xf numFmtId="0" fontId="5" fillId="10" borderId="0" xfId="0" applyFont="1" applyFill="1"/>
    <xf numFmtId="0" fontId="3" fillId="10" borderId="0" xfId="0" applyFont="1" applyFill="1"/>
    <xf numFmtId="0" fontId="3" fillId="10" borderId="0" xfId="0" applyFont="1" applyFill="1" applyAlignment="1">
      <alignment horizontal="center"/>
    </xf>
    <xf numFmtId="10" fontId="0" fillId="0" borderId="0" xfId="0" applyNumberFormat="1"/>
    <xf numFmtId="3" fontId="10" fillId="0" borderId="0" xfId="0" applyNumberFormat="1" applyFont="1"/>
    <xf numFmtId="10" fontId="2" fillId="0" borderId="13" xfId="0" applyNumberFormat="1" applyFont="1" applyBorder="1" applyAlignment="1">
      <alignment horizontal="center"/>
    </xf>
    <xf numFmtId="0" fontId="2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5" fillId="6" borderId="1" xfId="0" applyFont="1" applyFill="1" applyBorder="1" applyAlignment="1" applyProtection="1">
      <alignment horizontal="right" indent="1"/>
      <protection locked="0"/>
    </xf>
    <xf numFmtId="0" fontId="2" fillId="0" borderId="0" xfId="0" applyFont="1" applyAlignment="1" applyProtection="1">
      <alignment horizontal="right"/>
      <protection locked="0"/>
    </xf>
    <xf numFmtId="3" fontId="2" fillId="0" borderId="0" xfId="0" applyNumberFormat="1" applyFont="1" applyProtection="1">
      <protection locked="0"/>
    </xf>
    <xf numFmtId="49" fontId="2" fillId="0" borderId="0" xfId="0" applyNumberFormat="1" applyFont="1"/>
    <xf numFmtId="0" fontId="0" fillId="11" borderId="0" xfId="0" applyFill="1"/>
    <xf numFmtId="0" fontId="8" fillId="11" borderId="0" xfId="0" applyFont="1" applyFill="1"/>
    <xf numFmtId="0" fontId="9" fillId="0" borderId="0" xfId="0" applyFont="1"/>
    <xf numFmtId="2" fontId="0" fillId="0" borderId="0" xfId="0" applyNumberFormat="1"/>
    <xf numFmtId="10" fontId="0" fillId="0" borderId="8" xfId="0" applyNumberFormat="1" applyBorder="1"/>
    <xf numFmtId="0" fontId="2" fillId="11" borderId="8" xfId="0" applyFont="1" applyFill="1" applyBorder="1" applyAlignment="1">
      <alignment horizontal="right"/>
    </xf>
    <xf numFmtId="0" fontId="0" fillId="11" borderId="8" xfId="0" applyFill="1" applyBorder="1" applyAlignment="1">
      <alignment horizontal="right"/>
    </xf>
    <xf numFmtId="3" fontId="0" fillId="11" borderId="8" xfId="0" applyNumberFormat="1" applyFill="1" applyBorder="1"/>
    <xf numFmtId="0" fontId="4" fillId="11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11" borderId="0" xfId="0" applyFont="1" applyFill="1" applyAlignment="1">
      <alignment horizontal="left" vertical="center"/>
    </xf>
    <xf numFmtId="0" fontId="11" fillId="0" borderId="0" xfId="0" applyFont="1"/>
    <xf numFmtId="0" fontId="14" fillId="10" borderId="0" xfId="0" applyFont="1" applyFill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11" fillId="11" borderId="0" xfId="0" applyFont="1" applyFill="1"/>
    <xf numFmtId="0" fontId="16" fillId="11" borderId="0" xfId="0" applyFont="1" applyFill="1" applyAlignment="1">
      <alignment horizontal="left"/>
    </xf>
    <xf numFmtId="0" fontId="16" fillId="11" borderId="0" xfId="0" applyFont="1" applyFill="1" applyAlignment="1">
      <alignment horizontal="center"/>
    </xf>
    <xf numFmtId="0" fontId="19" fillId="0" borderId="0" xfId="0" applyFont="1"/>
    <xf numFmtId="0" fontId="20" fillId="0" borderId="0" xfId="0" applyFont="1"/>
    <xf numFmtId="0" fontId="19" fillId="0" borderId="15" xfId="0" applyFont="1" applyBorder="1" applyProtection="1">
      <protection locked="0"/>
    </xf>
    <xf numFmtId="0" fontId="13" fillId="0" borderId="0" xfId="0" applyFont="1"/>
    <xf numFmtId="0" fontId="2" fillId="0" borderId="4" xfId="0" applyFont="1" applyBorder="1"/>
    <xf numFmtId="0" fontId="2" fillId="6" borderId="4" xfId="0" applyFont="1" applyFill="1" applyBorder="1" applyAlignment="1">
      <alignment horizontal="right" indent="1"/>
    </xf>
    <xf numFmtId="3" fontId="2" fillId="6" borderId="4" xfId="0" applyNumberFormat="1" applyFont="1" applyFill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8" borderId="9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right" indent="1"/>
    </xf>
    <xf numFmtId="3" fontId="18" fillId="7" borderId="12" xfId="0" applyNumberFormat="1" applyFont="1" applyFill="1" applyBorder="1"/>
    <xf numFmtId="4" fontId="18" fillId="8" borderId="8" xfId="0" applyNumberFormat="1" applyFont="1" applyFill="1" applyBorder="1" applyAlignment="1">
      <alignment horizontal="right" indent="1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right" indent="1"/>
    </xf>
    <xf numFmtId="3" fontId="5" fillId="7" borderId="4" xfId="0" applyNumberFormat="1" applyFont="1" applyFill="1" applyBorder="1"/>
    <xf numFmtId="10" fontId="2" fillId="0" borderId="17" xfId="0" applyNumberFormat="1" applyFont="1" applyBorder="1"/>
    <xf numFmtId="2" fontId="2" fillId="0" borderId="17" xfId="0" applyNumberFormat="1" applyFont="1" applyBorder="1"/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4" borderId="0" xfId="0" applyFill="1"/>
    <xf numFmtId="0" fontId="8" fillId="4" borderId="0" xfId="0" applyFont="1" applyFill="1"/>
    <xf numFmtId="0" fontId="7" fillId="14" borderId="0" xfId="0" applyFont="1" applyFill="1" applyAlignment="1">
      <alignment vertical="center"/>
    </xf>
    <xf numFmtId="0" fontId="5" fillId="14" borderId="0" xfId="0" applyFont="1" applyFill="1" applyAlignment="1">
      <alignment vertical="center"/>
    </xf>
    <xf numFmtId="3" fontId="5" fillId="0" borderId="0" xfId="0" applyNumberFormat="1" applyFont="1"/>
    <xf numFmtId="0" fontId="0" fillId="11" borderId="8" xfId="0" applyFill="1" applyBorder="1"/>
    <xf numFmtId="0" fontId="8" fillId="0" borderId="18" xfId="0" applyFont="1" applyBorder="1"/>
    <xf numFmtId="0" fontId="8" fillId="0" borderId="0" xfId="0" applyFont="1"/>
    <xf numFmtId="3" fontId="2" fillId="0" borderId="16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12" xfId="0" applyFont="1" applyBorder="1"/>
    <xf numFmtId="0" fontId="8" fillId="0" borderId="8" xfId="0" applyFont="1" applyBorder="1"/>
    <xf numFmtId="0" fontId="2" fillId="0" borderId="0" xfId="0" applyFont="1" applyAlignment="1">
      <alignment horizontal="center" vertical="center"/>
    </xf>
    <xf numFmtId="0" fontId="8" fillId="5" borderId="0" xfId="0" applyFont="1" applyFill="1"/>
    <xf numFmtId="0" fontId="0" fillId="15" borderId="0" xfId="0" applyFill="1"/>
    <xf numFmtId="0" fontId="11" fillId="15" borderId="0" xfId="0" applyFont="1" applyFill="1"/>
    <xf numFmtId="0" fontId="11" fillId="10" borderId="0" xfId="0" applyFont="1" applyFill="1"/>
    <xf numFmtId="0" fontId="5" fillId="10" borderId="0" xfId="0" applyFont="1" applyFill="1" applyAlignment="1">
      <alignment horizontal="left"/>
    </xf>
    <xf numFmtId="0" fontId="17" fillId="15" borderId="0" xfId="0" applyFont="1" applyFill="1"/>
    <xf numFmtId="0" fontId="16" fillId="15" borderId="0" xfId="0" applyFont="1" applyFill="1" applyAlignment="1">
      <alignment horizontal="center"/>
    </xf>
    <xf numFmtId="0" fontId="16" fillId="15" borderId="0" xfId="0" applyFont="1" applyFill="1" applyAlignment="1">
      <alignment horizontal="left"/>
    </xf>
    <xf numFmtId="0" fontId="16" fillId="15" borderId="0" xfId="0" applyFont="1" applyFill="1"/>
    <xf numFmtId="0" fontId="0" fillId="8" borderId="0" xfId="0" applyFill="1"/>
    <xf numFmtId="0" fontId="2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2" fontId="2" fillId="0" borderId="8" xfId="0" applyNumberFormat="1" applyFont="1" applyBorder="1"/>
    <xf numFmtId="10" fontId="2" fillId="0" borderId="8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13" borderId="3" xfId="0" applyFont="1" applyFill="1" applyBorder="1"/>
    <xf numFmtId="3" fontId="5" fillId="13" borderId="3" xfId="0" applyNumberFormat="1" applyFont="1" applyFill="1" applyBorder="1"/>
    <xf numFmtId="0" fontId="5" fillId="0" borderId="3" xfId="0" applyFont="1" applyBorder="1"/>
    <xf numFmtId="3" fontId="5" fillId="0" borderId="3" xfId="0" applyNumberFormat="1" applyFont="1" applyBorder="1"/>
    <xf numFmtId="0" fontId="5" fillId="13" borderId="4" xfId="0" applyFont="1" applyFill="1" applyBorder="1"/>
    <xf numFmtId="0" fontId="5" fillId="0" borderId="7" xfId="0" applyFont="1" applyBorder="1"/>
    <xf numFmtId="0" fontId="5" fillId="13" borderId="7" xfId="0" applyFont="1" applyFill="1" applyBorder="1"/>
    <xf numFmtId="0" fontId="5" fillId="0" borderId="11" xfId="0" applyFont="1" applyBorder="1"/>
    <xf numFmtId="0" fontId="24" fillId="0" borderId="0" xfId="0" applyFont="1"/>
    <xf numFmtId="3" fontId="5" fillId="13" borderId="4" xfId="0" applyNumberFormat="1" applyFont="1" applyFill="1" applyBorder="1"/>
    <xf numFmtId="3" fontId="5" fillId="0" borderId="4" xfId="0" applyNumberFormat="1" applyFont="1" applyBorder="1"/>
    <xf numFmtId="3" fontId="25" fillId="0" borderId="1" xfId="0" applyNumberFormat="1" applyFont="1" applyBorder="1" applyAlignment="1" applyProtection="1">
      <alignment horizontal="right"/>
      <protection locked="0"/>
    </xf>
    <xf numFmtId="3" fontId="5" fillId="6" borderId="1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3" fontId="25" fillId="0" borderId="2" xfId="0" applyNumberFormat="1" applyFont="1" applyBorder="1" applyAlignment="1" applyProtection="1">
      <alignment horizontal="right"/>
      <protection locked="0"/>
    </xf>
    <xf numFmtId="3" fontId="25" fillId="0" borderId="3" xfId="0" applyNumberFormat="1" applyFont="1" applyBorder="1" applyAlignment="1" applyProtection="1">
      <alignment horizontal="right"/>
      <protection locked="0"/>
    </xf>
    <xf numFmtId="3" fontId="25" fillId="0" borderId="4" xfId="0" applyNumberFormat="1" applyFont="1" applyBorder="1" applyAlignment="1" applyProtection="1">
      <alignment horizontal="right"/>
      <protection locked="0"/>
    </xf>
    <xf numFmtId="166" fontId="2" fillId="6" borderId="4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3" fontId="0" fillId="0" borderId="2" xfId="0" applyNumberFormat="1" applyBorder="1" applyProtection="1">
      <protection locked="0"/>
    </xf>
    <xf numFmtId="164" fontId="2" fillId="0" borderId="2" xfId="1" applyNumberFormat="1" applyFont="1" applyFill="1" applyBorder="1" applyAlignment="1" applyProtection="1"/>
    <xf numFmtId="166" fontId="2" fillId="0" borderId="2" xfId="0" applyNumberFormat="1" applyFont="1" applyBorder="1" applyAlignment="1">
      <alignment horizontal="center"/>
    </xf>
    <xf numFmtId="3" fontId="0" fillId="0" borderId="3" xfId="0" applyNumberFormat="1" applyBorder="1" applyProtection="1">
      <protection locked="0"/>
    </xf>
    <xf numFmtId="164" fontId="2" fillId="0" borderId="3" xfId="1" applyNumberFormat="1" applyFont="1" applyFill="1" applyBorder="1" applyAlignment="1" applyProtection="1"/>
    <xf numFmtId="166" fontId="2" fillId="0" borderId="3" xfId="0" applyNumberFormat="1" applyFont="1" applyBorder="1" applyAlignment="1">
      <alignment horizontal="center"/>
    </xf>
    <xf numFmtId="3" fontId="0" fillId="0" borderId="4" xfId="0" applyNumberFormat="1" applyBorder="1" applyProtection="1">
      <protection locked="0"/>
    </xf>
    <xf numFmtId="164" fontId="2" fillId="0" borderId="4" xfId="1" applyNumberFormat="1" applyFont="1" applyFill="1" applyBorder="1" applyAlignment="1" applyProtection="1"/>
    <xf numFmtId="166" fontId="2" fillId="0" borderId="4" xfId="0" applyNumberFormat="1" applyFont="1" applyBorder="1" applyAlignment="1">
      <alignment horizontal="center"/>
    </xf>
    <xf numFmtId="0" fontId="18" fillId="0" borderId="17" xfId="0" applyFont="1" applyBorder="1"/>
    <xf numFmtId="3" fontId="25" fillId="0" borderId="19" xfId="0" applyNumberFormat="1" applyFont="1" applyBorder="1" applyAlignment="1" applyProtection="1">
      <alignment horizontal="right"/>
      <protection locked="0"/>
    </xf>
    <xf numFmtId="4" fontId="18" fillId="0" borderId="17" xfId="0" applyNumberFormat="1" applyFont="1" applyBorder="1" applyAlignment="1">
      <alignment horizontal="right" indent="1"/>
    </xf>
    <xf numFmtId="0" fontId="18" fillId="0" borderId="16" xfId="0" applyFont="1" applyBorder="1"/>
    <xf numFmtId="3" fontId="25" fillId="0" borderId="16" xfId="0" applyNumberFormat="1" applyFont="1" applyBorder="1" applyAlignment="1" applyProtection="1">
      <alignment horizontal="right"/>
      <protection locked="0"/>
    </xf>
    <xf numFmtId="4" fontId="18" fillId="0" borderId="16" xfId="0" applyNumberFormat="1" applyFont="1" applyBorder="1" applyAlignment="1">
      <alignment horizontal="right" indent="1"/>
    </xf>
    <xf numFmtId="0" fontId="18" fillId="0" borderId="20" xfId="0" applyFont="1" applyBorder="1"/>
    <xf numFmtId="3" fontId="25" fillId="0" borderId="21" xfId="0" applyNumberFormat="1" applyFont="1" applyBorder="1" applyAlignment="1" applyProtection="1">
      <alignment horizontal="right"/>
      <protection locked="0"/>
    </xf>
    <xf numFmtId="4" fontId="18" fillId="0" borderId="20" xfId="0" applyNumberFormat="1" applyFont="1" applyBorder="1" applyAlignment="1">
      <alignment horizontal="right" indent="1"/>
    </xf>
    <xf numFmtId="3" fontId="5" fillId="12" borderId="23" xfId="0" applyNumberFormat="1" applyFont="1" applyFill="1" applyBorder="1"/>
    <xf numFmtId="0" fontId="2" fillId="11" borderId="20" xfId="0" applyFont="1" applyFill="1" applyBorder="1" applyAlignment="1">
      <alignment horizontal="right"/>
    </xf>
    <xf numFmtId="3" fontId="5" fillId="2" borderId="25" xfId="0" applyNumberFormat="1" applyFont="1" applyFill="1" applyBorder="1"/>
    <xf numFmtId="0" fontId="2" fillId="16" borderId="14" xfId="0" applyFont="1" applyFill="1" applyBorder="1"/>
    <xf numFmtId="3" fontId="5" fillId="17" borderId="10" xfId="0" applyNumberFormat="1" applyFont="1" applyFill="1" applyBorder="1"/>
    <xf numFmtId="2" fontId="2" fillId="16" borderId="8" xfId="0" applyNumberFormat="1" applyFont="1" applyFill="1" applyBorder="1"/>
    <xf numFmtId="0" fontId="2" fillId="16" borderId="8" xfId="0" applyFont="1" applyFill="1" applyBorder="1"/>
    <xf numFmtId="0" fontId="2" fillId="16" borderId="7" xfId="0" applyFont="1" applyFill="1" applyBorder="1"/>
    <xf numFmtId="3" fontId="2" fillId="16" borderId="20" xfId="0" applyNumberFormat="1" applyFont="1" applyFill="1" applyBorder="1" applyAlignment="1">
      <alignment horizontal="right"/>
    </xf>
    <xf numFmtId="10" fontId="0" fillId="16" borderId="22" xfId="0" applyNumberFormat="1" applyFill="1" applyBorder="1"/>
    <xf numFmtId="0" fontId="2" fillId="16" borderId="20" xfId="0" applyFont="1" applyFill="1" applyBorder="1" applyAlignment="1">
      <alignment horizontal="left"/>
    </xf>
    <xf numFmtId="3" fontId="5" fillId="17" borderId="24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11" borderId="0" xfId="0" applyFont="1" applyFill="1" applyAlignment="1">
      <alignment horizontal="center" vertical="center"/>
    </xf>
    <xf numFmtId="0" fontId="0" fillId="11" borderId="0" xfId="0" applyFill="1" applyAlignment="1">
      <alignment horizontal="center"/>
    </xf>
  </cellXfs>
  <cellStyles count="3">
    <cellStyle name="Migliaia" xfId="1" builtinId="3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4F81BD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AC090"/>
      <rgbColor rgb="00CC99FF"/>
      <rgbColor rgb="00FFCC99"/>
      <rgbColor rgb="003366FF"/>
      <rgbColor rgb="004BACC6"/>
      <rgbColor rgb="009BBB59"/>
      <rgbColor rgb="00FFCC00"/>
      <rgbColor rgb="00F79646"/>
      <rgbColor rgb="00FF6600"/>
      <rgbColor rgb="008064A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69"/>
      <c:rotY val="0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4890043744531933"/>
          <c:y val="1.9430278796377886E-2"/>
          <c:w val="0.77386014248218971"/>
          <c:h val="0.9772800060642239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fglav_valori!$F$6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1E-46D3-9E82-9668B85E381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1E-46D3-9E82-9668B85E381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81E-46D3-9E82-9668B85E381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81E-46D3-9E82-9668B85E381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1E-46D3-9E82-9668B85E381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81E-46D3-9E82-9668B85E381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81E-46D3-9E82-9668B85E381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81E-46D3-9E82-9668B85E381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81E-46D3-9E82-9668B85E3818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81E-46D3-9E82-9668B85E381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81E-46D3-9E82-9668B85E3818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81E-46D3-9E82-9668B85E3818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81E-46D3-9E82-9668B85E3818}"/>
              </c:ext>
            </c:extLst>
          </c:dPt>
          <c:dLbls>
            <c:dLbl>
              <c:idx val="13"/>
              <c:layout>
                <c:manualLayout>
                  <c:x val="0"/>
                  <c:y val="-4.907975460122699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81E-46D3-9E82-9668B85E3818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fglav_valori!$D$7:$D$19</c:f>
              <c:strCache>
                <c:ptCount val="13"/>
                <c:pt idx="0">
                  <c:v>VENEZUELA</c:v>
                </c:pt>
                <c:pt idx="1">
                  <c:v>URUGUAY</c:v>
                </c:pt>
                <c:pt idx="2">
                  <c:v>CANADA</c:v>
                </c:pt>
                <c:pt idx="3">
                  <c:v>AUSTRALIA</c:v>
                </c:pt>
                <c:pt idx="4">
                  <c:v>SPAGNA</c:v>
                </c:pt>
                <c:pt idx="5">
                  <c:v>BELGIO</c:v>
                </c:pt>
                <c:pt idx="6">
                  <c:v>STATI UNITI D'AMERICA</c:v>
                </c:pt>
                <c:pt idx="7">
                  <c:v>FRANCIA</c:v>
                </c:pt>
                <c:pt idx="8">
                  <c:v>REGNO UNITO</c:v>
                </c:pt>
                <c:pt idx="9">
                  <c:v>BRASILE</c:v>
                </c:pt>
                <c:pt idx="10">
                  <c:v>SVIZZERA</c:v>
                </c:pt>
                <c:pt idx="11">
                  <c:v>GERMANIA</c:v>
                </c:pt>
                <c:pt idx="12">
                  <c:v>ARGENTINA</c:v>
                </c:pt>
              </c:strCache>
            </c:strRef>
          </c:cat>
          <c:val>
            <c:numRef>
              <c:f>fglav_valori!$F$7:$F$19</c:f>
              <c:numCache>
                <c:formatCode>0.00</c:formatCode>
                <c:ptCount val="13"/>
                <c:pt idx="0">
                  <c:v>1.8451606592654179</c:v>
                </c:pt>
                <c:pt idx="1">
                  <c:v>1.8465463556185913</c:v>
                </c:pt>
                <c:pt idx="2">
                  <c:v>2.3514941067149215</c:v>
                </c:pt>
                <c:pt idx="3">
                  <c:v>2.6198138276193736</c:v>
                </c:pt>
                <c:pt idx="4">
                  <c:v>4.1710764415317652</c:v>
                </c:pt>
                <c:pt idx="5">
                  <c:v>4.5964037104057649</c:v>
                </c:pt>
                <c:pt idx="6">
                  <c:v>5.2321774995516863</c:v>
                </c:pt>
                <c:pt idx="7">
                  <c:v>7.6626073914673709</c:v>
                </c:pt>
                <c:pt idx="8">
                  <c:v>7.7534764676154611</c:v>
                </c:pt>
                <c:pt idx="9">
                  <c:v>9.9765898827863904</c:v>
                </c:pt>
                <c:pt idx="10">
                  <c:v>10.422963433918586</c:v>
                </c:pt>
                <c:pt idx="11">
                  <c:v>13.57393912717432</c:v>
                </c:pt>
                <c:pt idx="12">
                  <c:v>15.528846937611059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81E-46D3-9E82-9668B85E3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51196672"/>
        <c:axId val="351202552"/>
        <c:axId val="0"/>
      </c:bar3DChart>
      <c:catAx>
        <c:axId val="351196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3512025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202552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35119667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4122858678682409E-2"/>
          <c:y val="3.8043478260869568E-2"/>
          <c:w val="0.95394941138425893"/>
          <c:h val="0.73913043478260865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explosion val="24"/>
            <c:spPr>
              <a:solidFill>
                <a:schemeClr val="accent4">
                  <a:lumMod val="7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2ED-4C04-A12A-6DBCAA36ECBE}"/>
              </c:ext>
            </c:extLst>
          </c:dPt>
          <c:dPt>
            <c:idx val="1"/>
            <c:bubble3D val="0"/>
            <c:explosion val="24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2ED-4C04-A12A-6DBCAA36ECBE}"/>
              </c:ext>
            </c:extLst>
          </c:dPt>
          <c:dPt>
            <c:idx val="2"/>
            <c:bubble3D val="0"/>
            <c:explosion val="36"/>
            <c:spPr>
              <a:solidFill>
                <a:srgbClr val="FFCC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2ED-4C04-A12A-6DBCAA36ECBE}"/>
              </c:ext>
            </c:extLst>
          </c:dPt>
          <c:dPt>
            <c:idx val="3"/>
            <c:bubble3D val="0"/>
            <c:explosion val="37"/>
            <c:spPr>
              <a:solidFill>
                <a:schemeClr val="accent6">
                  <a:lumMod val="20000"/>
                  <a:lumOff val="8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2ED-4C04-A12A-6DBCAA36ECBE}"/>
              </c:ext>
            </c:extLst>
          </c:dPt>
          <c:dPt>
            <c:idx val="4"/>
            <c:bubble3D val="0"/>
            <c:explosion val="25"/>
            <c:spPr>
              <a:solidFill>
                <a:srgbClr val="00B0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2ED-4C04-A12A-6DBCAA36ECBE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2ED-4C04-A12A-6DBCAA36ECBE}"/>
              </c:ext>
            </c:extLst>
          </c:dPt>
          <c:dLbls>
            <c:dLbl>
              <c:idx val="0"/>
              <c:layout>
                <c:manualLayout>
                  <c:x val="-6.7258829488419214E-2"/>
                  <c:y val="-0.31937492867739359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D-4C04-A12A-6DBCAA36ECBE}"/>
                </c:ext>
              </c:extLst>
            </c:dLbl>
            <c:dLbl>
              <c:idx val="1"/>
              <c:layout>
                <c:manualLayout>
                  <c:x val="8.9294907215545422E-2"/>
                  <c:y val="4.156110920917494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D-4C04-A12A-6DBCAA36ECBE}"/>
                </c:ext>
              </c:extLst>
            </c:dLbl>
            <c:dLbl>
              <c:idx val="2"/>
              <c:layout>
                <c:manualLayout>
                  <c:x val="-2.3022171570658931E-2"/>
                  <c:y val="-2.126526303777245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ED-4C04-A12A-6DBCAA36ECBE}"/>
                </c:ext>
              </c:extLst>
            </c:dLbl>
            <c:dLbl>
              <c:idx val="3"/>
              <c:layout>
                <c:manualLayout>
                  <c:x val="5.1176958143389968E-2"/>
                  <c:y val="-0.1689701015633915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ED-4C04-A12A-6DBCAA36ECBE}"/>
                </c:ext>
              </c:extLst>
            </c:dLbl>
            <c:dLbl>
              <c:idx val="4"/>
              <c:layout>
                <c:manualLayout>
                  <c:x val="1.3742574941290234E-2"/>
                  <c:y val="-5.6036745406824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ED-4C04-A12A-6DBCAA36ECB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ED-4C04-A12A-6DBCAA36ECB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 Iscritti x continenti'!$B$6:$B$11</c:f>
              <c:strCache>
                <c:ptCount val="6"/>
                <c:pt idx="0">
                  <c:v>Europa</c:v>
                </c:pt>
                <c:pt idx="1">
                  <c:v>Africa</c:v>
                </c:pt>
                <c:pt idx="2">
                  <c:v>Asia</c:v>
                </c:pt>
                <c:pt idx="3">
                  <c:v>America</c:v>
                </c:pt>
                <c:pt idx="4">
                  <c:v>Oceania</c:v>
                </c:pt>
                <c:pt idx="5">
                  <c:v>Antartide</c:v>
                </c:pt>
              </c:strCache>
            </c:strRef>
          </c:cat>
          <c:val>
            <c:numRef>
              <c:f>'3 Iscritti x continenti'!$C$6:$C$11</c:f>
              <c:numCache>
                <c:formatCode>#,##0</c:formatCode>
                <c:ptCount val="6"/>
                <c:pt idx="0">
                  <c:v>3327202</c:v>
                </c:pt>
                <c:pt idx="1">
                  <c:v>70511</c:v>
                </c:pt>
                <c:pt idx="2">
                  <c:v>78743</c:v>
                </c:pt>
                <c:pt idx="3">
                  <c:v>2489958</c:v>
                </c:pt>
                <c:pt idx="4">
                  <c:v>167663</c:v>
                </c:pt>
                <c:pt idx="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ED-4C04-A12A-6DBCAA36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2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3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4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5"/>
        <c:txPr>
          <a:bodyPr/>
          <a:lstStyle/>
          <a:p>
            <a:pPr rtl="0"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ayout>
        <c:manualLayout>
          <c:xMode val="edge"/>
          <c:yMode val="edge"/>
          <c:x val="1.0964912280701754E-2"/>
          <c:y val="0.80887681159420288"/>
          <c:w val="0.97368605240134454"/>
          <c:h val="0.1621376811594202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18056326781608"/>
          <c:y val="5.5555743936306211E-2"/>
          <c:w val="0.83458723216785147"/>
          <c:h val="0.82639169105255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 Iscritti x età e sesso'!$B$6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'4 Iscritti x età e sesso'!$A$7:$A$10</c:f>
              <c:strCache>
                <c:ptCount val="4"/>
                <c:pt idx="0">
                  <c:v>Fino a 20 anni</c:v>
                </c:pt>
                <c:pt idx="1">
                  <c:v>da 21 a 40 anni</c:v>
                </c:pt>
                <c:pt idx="2">
                  <c:v>da 41 a 60 anni</c:v>
                </c:pt>
                <c:pt idx="3">
                  <c:v>Oltre 60 anni</c:v>
                </c:pt>
              </c:strCache>
            </c:strRef>
          </c:cat>
          <c:val>
            <c:numRef>
              <c:f>'4 Iscritti x età e sesso'!$B$7:$B$10</c:f>
              <c:numCache>
                <c:formatCode>#,##0</c:formatCode>
                <c:ptCount val="4"/>
                <c:pt idx="0">
                  <c:v>572108</c:v>
                </c:pt>
                <c:pt idx="1">
                  <c:v>890643</c:v>
                </c:pt>
                <c:pt idx="2">
                  <c:v>956888</c:v>
                </c:pt>
                <c:pt idx="3">
                  <c:v>753301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E-4215-9B92-D367AD767D70}"/>
            </c:ext>
          </c:extLst>
        </c:ser>
        <c:ser>
          <c:idx val="1"/>
          <c:order val="1"/>
          <c:tx>
            <c:strRef>
              <c:f>'4 Iscritti x età e sesso'!$C$6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05C9"/>
            </a:solidFill>
            <a:ln w="25400">
              <a:solidFill>
                <a:srgbClr val="FF05C9"/>
              </a:solidFill>
            </a:ln>
          </c:spPr>
          <c:invertIfNegative val="0"/>
          <c:cat>
            <c:strRef>
              <c:f>'4 Iscritti x età e sesso'!$A$7:$A$10</c:f>
              <c:strCache>
                <c:ptCount val="4"/>
                <c:pt idx="0">
                  <c:v>Fino a 20 anni</c:v>
                </c:pt>
                <c:pt idx="1">
                  <c:v>da 21 a 40 anni</c:v>
                </c:pt>
                <c:pt idx="2">
                  <c:v>da 41 a 60 anni</c:v>
                </c:pt>
                <c:pt idx="3">
                  <c:v>Oltre 60 anni</c:v>
                </c:pt>
              </c:strCache>
            </c:strRef>
          </c:cat>
          <c:val>
            <c:numRef>
              <c:f>'4 Iscritti x età e sesso'!$C$7:$C$10</c:f>
              <c:numCache>
                <c:formatCode>#,##0</c:formatCode>
                <c:ptCount val="4"/>
                <c:pt idx="0">
                  <c:v>545930</c:v>
                </c:pt>
                <c:pt idx="1">
                  <c:v>825086</c:v>
                </c:pt>
                <c:pt idx="2">
                  <c:v>797402</c:v>
                </c:pt>
                <c:pt idx="3">
                  <c:v>792742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EE-4215-9B92-D367AD767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1202160"/>
        <c:axId val="351203728"/>
      </c:barChart>
      <c:catAx>
        <c:axId val="351202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3512037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2037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351202160"/>
        <c:crossesAt val="1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</c:legendEntry>
      <c:layout>
        <c:manualLayout>
          <c:xMode val="edge"/>
          <c:yMode val="edge"/>
          <c:x val="0.69486274741973042"/>
          <c:y val="4.1667031204432776E-2"/>
          <c:w val="0.255639295088114"/>
          <c:h val="0.141204068241469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690" b="0" i="0" u="none" strike="noStrike" baseline="0">
              <a:solidFill>
                <a:srgbClr val="333333"/>
              </a:solidFill>
              <a:latin typeface="Times New Roman"/>
              <a:ea typeface="Times New Roman"/>
              <a:cs typeface="Times New Roman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10318949343339"/>
          <c:y val="0.10984888252604788"/>
          <c:w val="0.66103814884302692"/>
          <c:h val="0.8320734908136483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explosion val="28"/>
          <c:dPt>
            <c:idx val="0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B37-405D-A248-05059D12437E}"/>
              </c:ext>
            </c:extLst>
          </c:dPt>
          <c:dPt>
            <c:idx val="1"/>
            <c:bubble3D val="0"/>
            <c:spPr>
              <a:solidFill>
                <a:srgbClr val="FF99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B37-405D-A248-05059D12437E}"/>
              </c:ext>
            </c:extLst>
          </c:dPt>
          <c:dPt>
            <c:idx val="2"/>
            <c:bubble3D val="0"/>
            <c:spPr>
              <a:solidFill>
                <a:srgbClr val="0066FF"/>
              </a:solidFill>
              <a:ln w="25400">
                <a:solidFill>
                  <a:srgbClr val="0066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B37-405D-A248-05059D12437E}"/>
              </c:ext>
            </c:extLst>
          </c:dPt>
          <c:dPt>
            <c:idx val="3"/>
            <c:bubble3D val="0"/>
            <c:spPr>
              <a:solidFill>
                <a:srgbClr val="33CC3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B37-405D-A248-05059D12437E}"/>
              </c:ext>
            </c:extLst>
          </c:dPt>
          <c:dLbls>
            <c:dLbl>
              <c:idx val="0"/>
              <c:layout>
                <c:manualLayout>
                  <c:x val="6.4491291309036566E-2"/>
                  <c:y val="-3.3003260956016862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7-405D-A248-05059D12437E}"/>
                </c:ext>
              </c:extLst>
            </c:dLbl>
            <c:dLbl>
              <c:idx val="1"/>
              <c:layout>
                <c:manualLayout>
                  <c:x val="2.4588990166097814E-2"/>
                  <c:y val="1.84498528593017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7-405D-A248-05059D12437E}"/>
                </c:ext>
              </c:extLst>
            </c:dLbl>
            <c:dLbl>
              <c:idx val="2"/>
              <c:layout>
                <c:manualLayout>
                  <c:x val="-3.9748070890763418E-2"/>
                  <c:y val="6.3190964765767917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7-405D-A248-05059D12437E}"/>
                </c:ext>
              </c:extLst>
            </c:dLbl>
            <c:dLbl>
              <c:idx val="3"/>
              <c:layout>
                <c:manualLayout>
                  <c:x val="-8.5127220260694428E-2"/>
                  <c:y val="-1.732879980911477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37-405D-A248-05059D1243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'4 Iscritti x età e sesso'!$A$7:$A$10</c:f>
              <c:strCache>
                <c:ptCount val="4"/>
                <c:pt idx="0">
                  <c:v>Fino a 20 anni</c:v>
                </c:pt>
                <c:pt idx="1">
                  <c:v>da 21 a 40 anni</c:v>
                </c:pt>
                <c:pt idx="2">
                  <c:v>da 41 a 60 anni</c:v>
                </c:pt>
                <c:pt idx="3">
                  <c:v>Oltre 60 anni</c:v>
                </c:pt>
              </c:strCache>
            </c:strRef>
          </c:cat>
          <c:val>
            <c:numRef>
              <c:f>'4 Iscritti x età e sesso'!$D$7:$D$10</c:f>
              <c:numCache>
                <c:formatCode>_-* #,##0\ _€_-;\-* #,##0\ _€_-;_-* "- "_€_-;_-@_-</c:formatCode>
                <c:ptCount val="4"/>
                <c:pt idx="0">
                  <c:v>1118038</c:v>
                </c:pt>
                <c:pt idx="1">
                  <c:v>1715729</c:v>
                </c:pt>
                <c:pt idx="2">
                  <c:v>1754290</c:v>
                </c:pt>
                <c:pt idx="3">
                  <c:v>1546043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37-405D-A248-05059D124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2"/>
      <c:hPercent val="61"/>
      <c:rotY val="13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72151610969889"/>
          <c:y val="1.8124374104109803E-2"/>
          <c:w val="0.77829311978724791"/>
          <c:h val="0.9576065680565237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F9900"/>
            </a:solidFill>
            <a:ln w="25400">
              <a:solidFill>
                <a:srgbClr val="FF9900"/>
              </a:solidFill>
            </a:ln>
          </c:spPr>
          <c:invertIfNegative val="0"/>
          <c:dLbls>
            <c:dLbl>
              <c:idx val="19"/>
              <c:layout>
                <c:manualLayout>
                  <c:x val="-4.4502130995440314E-2"/>
                  <c:y val="-3.408146300914381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Times New Roman" panose="02020603050405020304" pitchFamily="18" charset="0"/>
                      <a:ea typeface="Times New Roman"/>
                      <a:cs typeface="Times New Roman" panose="02020603050405020304" pitchFamily="18" charset="0"/>
                    </a:defRPr>
                  </a:pPr>
                  <a:endParaRPr lang="it-I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DF64-4230-B6FC-15F66779D17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Times New Roman" panose="02020603050405020304" pitchFamily="18" charset="0"/>
                    <a:ea typeface="Times New Roman"/>
                    <a:cs typeface="Times New Roman" panose="02020603050405020304" pitchFamily="18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fglav_valori!$A$238:$A$257</c:f>
              <c:strCache>
                <c:ptCount val="20"/>
                <c:pt idx="0">
                  <c:v>Valle D'Aosta</c:v>
                </c:pt>
                <c:pt idx="1">
                  <c:v>Umbria</c:v>
                </c:pt>
                <c:pt idx="2">
                  <c:v>Molise</c:v>
                </c:pt>
                <c:pt idx="3">
                  <c:v>Sardegna</c:v>
                </c:pt>
                <c:pt idx="4">
                  <c:v>Trentino A.A.</c:v>
                </c:pt>
                <c:pt idx="5">
                  <c:v>Basilicata</c:v>
                </c:pt>
                <c:pt idx="6">
                  <c:v>Liguria</c:v>
                </c:pt>
                <c:pt idx="7">
                  <c:v>Marche</c:v>
                </c:pt>
                <c:pt idx="8">
                  <c:v>Friuli V.G.</c:v>
                </c:pt>
                <c:pt idx="9">
                  <c:v>Abruzzo</c:v>
                </c:pt>
                <c:pt idx="10">
                  <c:v>Toscana</c:v>
                </c:pt>
                <c:pt idx="11">
                  <c:v>Emilia Romagna</c:v>
                </c:pt>
                <c:pt idx="12">
                  <c:v>Piemonte</c:v>
                </c:pt>
                <c:pt idx="13">
                  <c:v>Puglia</c:v>
                </c:pt>
                <c:pt idx="14">
                  <c:v>Calabria</c:v>
                </c:pt>
                <c:pt idx="15">
                  <c:v>Lazio</c:v>
                </c:pt>
                <c:pt idx="16">
                  <c:v>Veneto</c:v>
                </c:pt>
                <c:pt idx="17">
                  <c:v>Campania</c:v>
                </c:pt>
                <c:pt idx="18">
                  <c:v>Lombardia</c:v>
                </c:pt>
                <c:pt idx="19">
                  <c:v>Sicilia</c:v>
                </c:pt>
              </c:strCache>
            </c:strRef>
          </c:cat>
          <c:val>
            <c:numRef>
              <c:f>fglav_valori!$B$238:$B$257</c:f>
              <c:numCache>
                <c:formatCode>0.00%</c:formatCode>
                <c:ptCount val="20"/>
                <c:pt idx="0">
                  <c:v>1.2999999999999999E-3</c:v>
                </c:pt>
                <c:pt idx="1">
                  <c:v>7.8000000000000005E-3</c:v>
                </c:pt>
                <c:pt idx="2">
                  <c:v>1.61E-2</c:v>
                </c:pt>
                <c:pt idx="3">
                  <c:v>2.1600000000000001E-2</c:v>
                </c:pt>
                <c:pt idx="4">
                  <c:v>2.1899999999999999E-2</c:v>
                </c:pt>
                <c:pt idx="5">
                  <c:v>2.3900000000000001E-2</c:v>
                </c:pt>
                <c:pt idx="6">
                  <c:v>2.8300000000000002E-2</c:v>
                </c:pt>
                <c:pt idx="7">
                  <c:v>2.92E-2</c:v>
                </c:pt>
                <c:pt idx="8">
                  <c:v>3.3500000000000002E-2</c:v>
                </c:pt>
                <c:pt idx="9">
                  <c:v>3.4700000000000002E-2</c:v>
                </c:pt>
                <c:pt idx="10">
                  <c:v>3.61E-2</c:v>
                </c:pt>
                <c:pt idx="11">
                  <c:v>4.2500000000000003E-2</c:v>
                </c:pt>
                <c:pt idx="12">
                  <c:v>5.8499999999999996E-2</c:v>
                </c:pt>
                <c:pt idx="13">
                  <c:v>6.4100000000000004E-2</c:v>
                </c:pt>
                <c:pt idx="14">
                  <c:v>7.4400000000000008E-2</c:v>
                </c:pt>
                <c:pt idx="15">
                  <c:v>8.4499999999999992E-2</c:v>
                </c:pt>
                <c:pt idx="16">
                  <c:v>8.8699999999999987E-2</c:v>
                </c:pt>
                <c:pt idx="17">
                  <c:v>9.2499999999999999E-2</c:v>
                </c:pt>
                <c:pt idx="18">
                  <c:v>0.10300000000000001</c:v>
                </c:pt>
                <c:pt idx="19">
                  <c:v>0.13739999999999999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64-4230-B6FC-15F66779D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203336"/>
        <c:axId val="351201376"/>
        <c:axId val="0"/>
      </c:bar3DChart>
      <c:catAx>
        <c:axId val="351203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35120137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201376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351203336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22"/>
      <c:hPercent val="63"/>
      <c:rotY val="13"/>
      <c:depthPercent val="100"/>
      <c:rAngAx val="1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6683859471694476"/>
          <c:y val="2.3609513698428147E-2"/>
          <c:w val="0.81114312838554747"/>
          <c:h val="0.96067474711728451"/>
        </c:manualLayout>
      </c:layout>
      <c:bar3DChart>
        <c:barDir val="bar"/>
        <c:grouping val="clustered"/>
        <c:varyColors val="0"/>
        <c:ser>
          <c:idx val="0"/>
          <c:order val="0"/>
          <c:tx>
            <c:v>%</c:v>
          </c:tx>
          <c:spPr>
            <a:gradFill flip="none" rotWithShape="1">
              <a:gsLst>
                <a:gs pos="0">
                  <a:srgbClr val="66FF66"/>
                </a:gs>
                <a:gs pos="39000">
                  <a:srgbClr val="99FF99"/>
                </a:gs>
                <a:gs pos="83000">
                  <a:srgbClr val="CCFFCC"/>
                </a:gs>
                <a:gs pos="100000">
                  <a:srgbClr val="FFFFFF"/>
                </a:gs>
              </a:gsLst>
              <a:lin ang="13500000" scaled="1"/>
              <a:tileRect/>
            </a:gradFill>
            <a:ln w="25400">
              <a:solidFill>
                <a:srgbClr val="66FF66"/>
              </a:solidFill>
            </a:ln>
          </c:spPr>
          <c:invertIfNegative val="0"/>
          <c:dLbls>
            <c:dLbl>
              <c:idx val="15"/>
              <c:layout>
                <c:manualLayout>
                  <c:x val="2.4464831804279553E-3"/>
                  <c:y val="-1.87265917602996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1F-4DC1-BB8C-AFED7ACB08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fglav_valori!$K$7:$K$22</c:f>
              <c:strCache>
                <c:ptCount val="16"/>
                <c:pt idx="0">
                  <c:v>Reggio Di Calabria</c:v>
                </c:pt>
                <c:pt idx="1">
                  <c:v>Lecce</c:v>
                </c:pt>
                <c:pt idx="2">
                  <c:v>Bari</c:v>
                </c:pt>
                <c:pt idx="3">
                  <c:v>Avellino</c:v>
                </c:pt>
                <c:pt idx="4">
                  <c:v>Vicenza</c:v>
                </c:pt>
                <c:pt idx="5">
                  <c:v>Potenza</c:v>
                </c:pt>
                <c:pt idx="6">
                  <c:v>Palermo</c:v>
                </c:pt>
                <c:pt idx="7">
                  <c:v>Catania</c:v>
                </c:pt>
                <c:pt idx="8">
                  <c:v>Torino</c:v>
                </c:pt>
                <c:pt idx="9">
                  <c:v>Treviso</c:v>
                </c:pt>
                <c:pt idx="10">
                  <c:v>Salerno</c:v>
                </c:pt>
                <c:pt idx="11">
                  <c:v>Napoli</c:v>
                </c:pt>
                <c:pt idx="12">
                  <c:v>Agrigento</c:v>
                </c:pt>
                <c:pt idx="13">
                  <c:v>Milano</c:v>
                </c:pt>
                <c:pt idx="14">
                  <c:v>Cosenza</c:v>
                </c:pt>
                <c:pt idx="15">
                  <c:v>Roma</c:v>
                </c:pt>
              </c:strCache>
            </c:strRef>
          </c:cat>
          <c:val>
            <c:numRef>
              <c:f>fglav_valori!$M$7:$M$22</c:f>
              <c:numCache>
                <c:formatCode>0.00%</c:formatCode>
                <c:ptCount val="16"/>
                <c:pt idx="0">
                  <c:v>1.6838982083761268E-2</c:v>
                </c:pt>
                <c:pt idx="1">
                  <c:v>1.7087592311830588E-2</c:v>
                </c:pt>
                <c:pt idx="2">
                  <c:v>1.8252555387098354E-2</c:v>
                </c:pt>
                <c:pt idx="3">
                  <c:v>1.8700705890024618E-2</c:v>
                </c:pt>
                <c:pt idx="4">
                  <c:v>1.9143802676839308E-2</c:v>
                </c:pt>
                <c:pt idx="5">
                  <c:v>1.9989566521576109E-2</c:v>
                </c:pt>
                <c:pt idx="6">
                  <c:v>2.2536150372507783E-2</c:v>
                </c:pt>
                <c:pt idx="7">
                  <c:v>2.2668036060709804E-2</c:v>
                </c:pt>
                <c:pt idx="8">
                  <c:v>2.5356613032066645E-2</c:v>
                </c:pt>
                <c:pt idx="9">
                  <c:v>2.5904533672421383E-2</c:v>
                </c:pt>
                <c:pt idx="10">
                  <c:v>2.5997782885834923E-2</c:v>
                </c:pt>
                <c:pt idx="11">
                  <c:v>2.6226178249457947E-2</c:v>
                </c:pt>
                <c:pt idx="12">
                  <c:v>2.6240198236090053E-2</c:v>
                </c:pt>
                <c:pt idx="13">
                  <c:v>2.808806507882167E-2</c:v>
                </c:pt>
                <c:pt idx="14">
                  <c:v>3.1340538954369834E-2</c:v>
                </c:pt>
                <c:pt idx="15">
                  <c:v>6.4569374480363873E-2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F-4DC1-BB8C-AFED7ACB08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51198632"/>
        <c:axId val="351199024"/>
        <c:axId val="0"/>
      </c:bar3DChart>
      <c:catAx>
        <c:axId val="3511986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Times New Roman"/>
                <a:ea typeface="Times New Roman"/>
                <a:cs typeface="Times New Roman"/>
              </a:defRPr>
            </a:pPr>
            <a:endParaRPr lang="it-IT"/>
          </a:p>
        </c:txPr>
        <c:crossAx val="3511990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51199024"/>
        <c:scaling>
          <c:orientation val="minMax"/>
        </c:scaling>
        <c:delete val="1"/>
        <c:axPos val="b"/>
        <c:numFmt formatCode="0.00%" sourceLinked="1"/>
        <c:majorTickMark val="out"/>
        <c:minorTickMark val="none"/>
        <c:tickLblPos val="nextTo"/>
        <c:crossAx val="351198632"/>
        <c:crossesAt val="1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t-IT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38100</xdr:rowOff>
    </xdr:from>
    <xdr:to>
      <xdr:col>4</xdr:col>
      <xdr:colOff>133350</xdr:colOff>
      <xdr:row>52</xdr:row>
      <xdr:rowOff>19050</xdr:rowOff>
    </xdr:to>
    <xdr:graphicFrame macro="">
      <xdr:nvGraphicFramePr>
        <xdr:cNvPr id="2410" name="Grafico 1">
          <a:extLst>
            <a:ext uri="{FF2B5EF4-FFF2-40B4-BE49-F238E27FC236}">
              <a16:creationId xmlns:a16="http://schemas.microsoft.com/office/drawing/2014/main" id="{00000000-0008-0000-0200-00006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15</xdr:row>
      <xdr:rowOff>133350</xdr:rowOff>
    </xdr:from>
    <xdr:to>
      <xdr:col>2</xdr:col>
      <xdr:colOff>1333500</xdr:colOff>
      <xdr:row>37</xdr:row>
      <xdr:rowOff>76200</xdr:rowOff>
    </xdr:to>
    <xdr:graphicFrame macro="">
      <xdr:nvGraphicFramePr>
        <xdr:cNvPr id="3527" name="Grafico 2">
          <a:extLst>
            <a:ext uri="{FF2B5EF4-FFF2-40B4-BE49-F238E27FC236}">
              <a16:creationId xmlns:a16="http://schemas.microsoft.com/office/drawing/2014/main" id="{00000000-0008-0000-0300-0000C70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12</xdr:row>
      <xdr:rowOff>133350</xdr:rowOff>
    </xdr:from>
    <xdr:to>
      <xdr:col>5</xdr:col>
      <xdr:colOff>561975</xdr:colOff>
      <xdr:row>29</xdr:row>
      <xdr:rowOff>123825</xdr:rowOff>
    </xdr:to>
    <xdr:graphicFrame macro="">
      <xdr:nvGraphicFramePr>
        <xdr:cNvPr id="4797" name="Grafico 1">
          <a:extLst>
            <a:ext uri="{FF2B5EF4-FFF2-40B4-BE49-F238E27FC236}">
              <a16:creationId xmlns:a16="http://schemas.microsoft.com/office/drawing/2014/main" id="{00000000-0008-0000-0400-0000BD1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32</xdr:row>
      <xdr:rowOff>142875</xdr:rowOff>
    </xdr:from>
    <xdr:to>
      <xdr:col>5</xdr:col>
      <xdr:colOff>571500</xdr:colOff>
      <xdr:row>48</xdr:row>
      <xdr:rowOff>66675</xdr:rowOff>
    </xdr:to>
    <xdr:graphicFrame macro="">
      <xdr:nvGraphicFramePr>
        <xdr:cNvPr id="4798" name="Grafico 2">
          <a:extLst>
            <a:ext uri="{FF2B5EF4-FFF2-40B4-BE49-F238E27FC236}">
              <a16:creationId xmlns:a16="http://schemas.microsoft.com/office/drawing/2014/main" id="{00000000-0008-0000-0400-0000BE1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34</xdr:row>
      <xdr:rowOff>85725</xdr:rowOff>
    </xdr:from>
    <xdr:to>
      <xdr:col>4</xdr:col>
      <xdr:colOff>0</xdr:colOff>
      <xdr:row>81</xdr:row>
      <xdr:rowOff>114300</xdr:rowOff>
    </xdr:to>
    <xdr:graphicFrame macro="">
      <xdr:nvGraphicFramePr>
        <xdr:cNvPr id="5478" name="Grafico 1">
          <a:extLst>
            <a:ext uri="{FF2B5EF4-FFF2-40B4-BE49-F238E27FC236}">
              <a16:creationId xmlns:a16="http://schemas.microsoft.com/office/drawing/2014/main" id="{00000000-0008-0000-0500-0000661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</xdr:row>
      <xdr:rowOff>47625</xdr:rowOff>
    </xdr:from>
    <xdr:to>
      <xdr:col>2</xdr:col>
      <xdr:colOff>152400</xdr:colOff>
      <xdr:row>46</xdr:row>
      <xdr:rowOff>28575</xdr:rowOff>
    </xdr:to>
    <xdr:graphicFrame macro="">
      <xdr:nvGraphicFramePr>
        <xdr:cNvPr id="1955928" name="Grafico 1">
          <a:extLst>
            <a:ext uri="{FF2B5EF4-FFF2-40B4-BE49-F238E27FC236}">
              <a16:creationId xmlns:a16="http://schemas.microsoft.com/office/drawing/2014/main" id="{00000000-0008-0000-0800-000058D81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"/>
  <sheetViews>
    <sheetView workbookViewId="0">
      <selection activeCell="C44" sqref="C43:C44"/>
    </sheetView>
  </sheetViews>
  <sheetFormatPr defaultRowHeight="12.75"/>
  <cols>
    <col min="1" max="1" width="12.42578125" customWidth="1"/>
  </cols>
  <sheetData>
    <row r="1" spans="1:10" ht="28.5" customHeight="1" thickBot="1">
      <c r="A1" s="66" t="s">
        <v>400</v>
      </c>
      <c r="B1" s="68">
        <v>2023</v>
      </c>
      <c r="C1" s="67" t="s">
        <v>401</v>
      </c>
      <c r="D1" s="67"/>
      <c r="E1" s="67"/>
      <c r="F1" s="67"/>
      <c r="G1" s="67"/>
      <c r="H1" s="67"/>
      <c r="I1" s="67"/>
      <c r="J1" s="59"/>
    </row>
  </sheetData>
  <sheetProtection algorithmName="SHA-512" hashValue="xToCXauZ/njMUieD+NH2tk984EtO9i1LA2PfU3LMCUMDTjRP64Sd1Bbk4gbAGUMQ2qn2DojDQh84H+DbJiopfQ==" saltValue="vncIwGwtM3zC3oYGoXFNnQ==" spinCount="100000" sheet="1" objects="1" scenario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7"/>
  <dimension ref="A1:Q260"/>
  <sheetViews>
    <sheetView topLeftCell="D1" workbookViewId="0">
      <selection activeCell="D25" sqref="D25"/>
    </sheetView>
  </sheetViews>
  <sheetFormatPr defaultColWidth="9" defaultRowHeight="12.75"/>
  <cols>
    <col min="1" max="1" width="43.85546875" style="1" customWidth="1"/>
    <col min="2" max="2" width="10.140625" style="1" customWidth="1"/>
    <col min="3" max="3" width="7.7109375" style="1" customWidth="1"/>
    <col min="4" max="4" width="43.85546875" customWidth="1"/>
    <col min="5" max="5" width="10.140625" customWidth="1"/>
    <col min="6" max="6" width="7" customWidth="1"/>
    <col min="7" max="7" width="11.42578125" customWidth="1"/>
    <col min="8" max="8" width="20.85546875" customWidth="1"/>
    <col min="9" max="9" width="19.5703125" customWidth="1"/>
    <col min="10" max="10" width="9" customWidth="1"/>
    <col min="11" max="11" width="24.140625" customWidth="1"/>
    <col min="12" max="12" width="10.7109375" customWidth="1"/>
    <col min="13" max="13" width="15.85546875" customWidth="1"/>
    <col min="14" max="14" width="24.140625" customWidth="1"/>
    <col min="15" max="15" width="10.7109375" customWidth="1"/>
    <col min="16" max="16" width="15.5703125" customWidth="1"/>
    <col min="17" max="17" width="20.42578125" customWidth="1"/>
    <col min="18" max="18" width="10.140625" customWidth="1"/>
    <col min="19" max="19" width="16.42578125" customWidth="1"/>
  </cols>
  <sheetData>
    <row r="1" spans="1:17" ht="28.5" customHeight="1"/>
    <row r="2" spans="1:17" ht="19.5" customHeight="1">
      <c r="A2" s="33" t="str">
        <f>"DATI DI SCHEDA 1  ANNO " &amp;ANNO!B1</f>
        <v>DATI DI SCHEDA 1  ANNO 2023</v>
      </c>
      <c r="B2" s="33"/>
      <c r="C2" s="33"/>
      <c r="D2" s="33"/>
      <c r="E2" s="33"/>
      <c r="F2" s="33"/>
      <c r="K2" s="49" t="s">
        <v>44</v>
      </c>
      <c r="L2" s="48"/>
      <c r="M2" s="61"/>
      <c r="N2" s="61"/>
    </row>
    <row r="3" spans="1:17" ht="15">
      <c r="A3" s="169" t="s">
        <v>0</v>
      </c>
      <c r="B3" s="169"/>
      <c r="C3" s="169"/>
      <c r="D3" s="36"/>
      <c r="E3" s="37"/>
      <c r="F3" s="35"/>
      <c r="G3" s="59"/>
      <c r="H3" s="63"/>
      <c r="I3" s="63"/>
      <c r="J3" s="48"/>
      <c r="K3" s="64"/>
      <c r="L3" s="65"/>
      <c r="M3" s="61"/>
      <c r="N3" s="61"/>
      <c r="O3" s="59"/>
      <c r="P3" s="59"/>
      <c r="Q3" s="59"/>
    </row>
    <row r="4" spans="1:17" ht="15">
      <c r="A4" s="169" t="str">
        <f>"al 31 dicembre " &amp;ANNO!B1</f>
        <v>al 31 dicembre 2023</v>
      </c>
      <c r="B4" s="169"/>
      <c r="C4" s="169"/>
      <c r="D4" s="60" t="s">
        <v>398</v>
      </c>
      <c r="E4" s="38"/>
      <c r="F4" s="30"/>
      <c r="G4" s="59"/>
      <c r="H4" s="49" t="s">
        <v>399</v>
      </c>
      <c r="I4" s="48"/>
      <c r="J4" s="48"/>
      <c r="K4" s="48" t="s">
        <v>43</v>
      </c>
      <c r="L4" s="58"/>
      <c r="M4" s="56"/>
      <c r="N4" s="62"/>
    </row>
    <row r="5" spans="1:17" ht="15">
      <c r="A5" s="181" t="s">
        <v>397</v>
      </c>
      <c r="B5" s="181"/>
      <c r="C5" s="181"/>
      <c r="D5" s="102" t="s">
        <v>413</v>
      </c>
      <c r="E5" s="25"/>
      <c r="F5" s="25"/>
      <c r="H5" s="126" t="str">
        <f>"ISCRITTI X PROVINCIA DATI " &amp;ANNO!B1</f>
        <v>ISCRITTI X PROVINCIA DATI 2023</v>
      </c>
      <c r="I5" s="126"/>
    </row>
    <row r="6" spans="1:17">
      <c r="A6" s="2" t="s">
        <v>1</v>
      </c>
      <c r="B6" s="15" t="s">
        <v>2</v>
      </c>
      <c r="C6"/>
      <c r="D6" s="2" t="s">
        <v>1</v>
      </c>
      <c r="E6" s="32" t="s">
        <v>2</v>
      </c>
      <c r="F6" s="32" t="s">
        <v>38</v>
      </c>
      <c r="H6" s="16" t="s">
        <v>35</v>
      </c>
      <c r="I6" s="16" t="s">
        <v>2</v>
      </c>
      <c r="K6" s="2"/>
      <c r="L6" s="22" t="s">
        <v>2</v>
      </c>
      <c r="M6" s="24" t="s">
        <v>39</v>
      </c>
    </row>
    <row r="7" spans="1:17">
      <c r="A7" s="34" t="s">
        <v>198</v>
      </c>
      <c r="B7" s="4">
        <v>1</v>
      </c>
      <c r="C7"/>
      <c r="D7" s="3" t="s">
        <v>244</v>
      </c>
      <c r="E7" s="26">
        <v>113184</v>
      </c>
      <c r="F7" s="28">
        <f>E7*100/$E$21</f>
        <v>1.8451606592654179</v>
      </c>
      <c r="H7" s="16" t="s">
        <v>304</v>
      </c>
      <c r="I7" s="21">
        <v>7189</v>
      </c>
      <c r="K7" s="10" t="s">
        <v>438</v>
      </c>
      <c r="L7" s="23">
        <v>103292</v>
      </c>
      <c r="M7" s="52">
        <f>L7/$L$24</f>
        <v>1.6838982083761268E-2</v>
      </c>
    </row>
    <row r="8" spans="1:17">
      <c r="A8" s="34" t="s">
        <v>210</v>
      </c>
      <c r="B8" s="4">
        <v>1</v>
      </c>
      <c r="C8"/>
      <c r="D8" s="3" t="s">
        <v>91</v>
      </c>
      <c r="E8" s="26">
        <v>113269</v>
      </c>
      <c r="F8" s="28">
        <f t="shared" ref="F8:F21" si="0">E8*100/$E$21</f>
        <v>1.8465463556185913</v>
      </c>
      <c r="H8" s="16" t="s">
        <v>345</v>
      </c>
      <c r="I8" s="21">
        <v>8015</v>
      </c>
      <c r="K8" s="10" t="s">
        <v>374</v>
      </c>
      <c r="L8" s="23">
        <v>104817</v>
      </c>
      <c r="M8" s="52">
        <f t="shared" ref="M8:M24" si="1">L8/$L$24</f>
        <v>1.7087592311830588E-2</v>
      </c>
    </row>
    <row r="9" spans="1:17">
      <c r="A9" s="34" t="s">
        <v>261</v>
      </c>
      <c r="B9" s="4">
        <v>2</v>
      </c>
      <c r="C9"/>
      <c r="D9" s="3" t="s">
        <v>135</v>
      </c>
      <c r="E9" s="26">
        <v>144243</v>
      </c>
      <c r="F9" s="28">
        <f t="shared" si="0"/>
        <v>2.3514941067149215</v>
      </c>
      <c r="H9" s="16" t="s">
        <v>298</v>
      </c>
      <c r="I9" s="21">
        <v>8228</v>
      </c>
      <c r="K9" s="10" t="s">
        <v>370</v>
      </c>
      <c r="L9" s="23">
        <v>111963</v>
      </c>
      <c r="M9" s="52">
        <f t="shared" si="1"/>
        <v>1.8252555387098354E-2</v>
      </c>
    </row>
    <row r="10" spans="1:17">
      <c r="A10" s="34" t="s">
        <v>216</v>
      </c>
      <c r="B10" s="4">
        <v>2</v>
      </c>
      <c r="C10"/>
      <c r="D10" s="3" t="s">
        <v>195</v>
      </c>
      <c r="E10" s="26">
        <v>160702</v>
      </c>
      <c r="F10" s="28">
        <f t="shared" si="0"/>
        <v>2.6198138276193736</v>
      </c>
      <c r="H10" s="16" t="s">
        <v>339</v>
      </c>
      <c r="I10" s="21">
        <v>8633</v>
      </c>
      <c r="K10" s="10" t="s">
        <v>365</v>
      </c>
      <c r="L10" s="23">
        <v>114712</v>
      </c>
      <c r="M10" s="52">
        <f t="shared" si="1"/>
        <v>1.8700705890024618E-2</v>
      </c>
    </row>
    <row r="11" spans="1:17">
      <c r="A11" s="34" t="s">
        <v>63</v>
      </c>
      <c r="B11" s="4">
        <v>3</v>
      </c>
      <c r="C11"/>
      <c r="D11" s="3" t="s">
        <v>136</v>
      </c>
      <c r="E11" s="26">
        <v>255858</v>
      </c>
      <c r="F11" s="28">
        <f t="shared" si="0"/>
        <v>4.1710764415317652</v>
      </c>
      <c r="H11" s="16" t="s">
        <v>356</v>
      </c>
      <c r="I11" s="21">
        <v>8995</v>
      </c>
      <c r="K11" s="10" t="s">
        <v>319</v>
      </c>
      <c r="L11" s="23">
        <v>117430</v>
      </c>
      <c r="M11" s="52">
        <f t="shared" si="1"/>
        <v>1.9143802676839308E-2</v>
      </c>
    </row>
    <row r="12" spans="1:17">
      <c r="A12" s="34" t="s">
        <v>263</v>
      </c>
      <c r="B12" s="4">
        <v>3</v>
      </c>
      <c r="C12"/>
      <c r="D12" s="3" t="s">
        <v>81</v>
      </c>
      <c r="E12" s="26">
        <v>281948</v>
      </c>
      <c r="F12" s="28">
        <f t="shared" si="0"/>
        <v>4.5964037104057649</v>
      </c>
      <c r="H12" s="16" t="s">
        <v>346</v>
      </c>
      <c r="I12" s="21">
        <v>10498</v>
      </c>
      <c r="K12" s="10" t="s">
        <v>377</v>
      </c>
      <c r="L12" s="23">
        <v>122618</v>
      </c>
      <c r="M12" s="52">
        <f t="shared" si="1"/>
        <v>1.9989566521576109E-2</v>
      </c>
    </row>
    <row r="13" spans="1:17">
      <c r="A13" s="34" t="s">
        <v>254</v>
      </c>
      <c r="B13" s="4">
        <v>3</v>
      </c>
      <c r="C13"/>
      <c r="D13" s="3" t="s">
        <v>128</v>
      </c>
      <c r="E13" s="26">
        <v>320947</v>
      </c>
      <c r="F13" s="28">
        <f t="shared" si="0"/>
        <v>5.2321774995516863</v>
      </c>
      <c r="H13" s="16" t="s">
        <v>348</v>
      </c>
      <c r="I13" s="21">
        <v>10778</v>
      </c>
      <c r="K13" s="10" t="s">
        <v>388</v>
      </c>
      <c r="L13" s="23">
        <v>138239</v>
      </c>
      <c r="M13" s="52">
        <f t="shared" si="1"/>
        <v>2.2536150372507783E-2</v>
      </c>
    </row>
    <row r="14" spans="1:17">
      <c r="A14" s="34" t="s">
        <v>141</v>
      </c>
      <c r="B14" s="4">
        <v>4</v>
      </c>
      <c r="C14"/>
      <c r="D14" s="3" t="s">
        <v>103</v>
      </c>
      <c r="E14" s="26">
        <v>470032</v>
      </c>
      <c r="F14" s="28">
        <f t="shared" si="0"/>
        <v>7.6626073914673709</v>
      </c>
      <c r="H14" s="16" t="s">
        <v>358</v>
      </c>
      <c r="I14" s="21">
        <v>12553</v>
      </c>
      <c r="K14" s="10" t="s">
        <v>385</v>
      </c>
      <c r="L14" s="23">
        <v>139048</v>
      </c>
      <c r="M14" s="52">
        <f t="shared" si="1"/>
        <v>2.2668036060709804E-2</v>
      </c>
    </row>
    <row r="15" spans="1:17">
      <c r="A15" s="34" t="s">
        <v>191</v>
      </c>
      <c r="B15" s="4">
        <v>4</v>
      </c>
      <c r="C15"/>
      <c r="D15" s="3" t="s">
        <v>264</v>
      </c>
      <c r="E15" s="26">
        <v>475606</v>
      </c>
      <c r="F15" s="28">
        <f t="shared" si="0"/>
        <v>7.7534764676154611</v>
      </c>
      <c r="H15" s="16" t="s">
        <v>297</v>
      </c>
      <c r="I15" s="21">
        <v>13709</v>
      </c>
      <c r="K15" s="10" t="s">
        <v>295</v>
      </c>
      <c r="L15" s="23">
        <v>155540</v>
      </c>
      <c r="M15" s="52">
        <f t="shared" si="1"/>
        <v>2.5356613032066645E-2</v>
      </c>
    </row>
    <row r="16" spans="1:17">
      <c r="A16" s="34" t="s">
        <v>84</v>
      </c>
      <c r="B16" s="4">
        <v>4</v>
      </c>
      <c r="C16"/>
      <c r="D16" s="3" t="s">
        <v>80</v>
      </c>
      <c r="E16" s="26">
        <v>611974</v>
      </c>
      <c r="F16" s="28">
        <f t="shared" si="0"/>
        <v>9.9765898827863904</v>
      </c>
      <c r="H16" s="16" t="s">
        <v>320</v>
      </c>
      <c r="I16" s="21">
        <v>15116</v>
      </c>
      <c r="K16" s="10" t="s">
        <v>316</v>
      </c>
      <c r="L16" s="23">
        <v>158901</v>
      </c>
      <c r="M16" s="52">
        <f t="shared" si="1"/>
        <v>2.5904533672421383E-2</v>
      </c>
    </row>
    <row r="17" spans="1:13">
      <c r="A17" s="34" t="s">
        <v>200</v>
      </c>
      <c r="B17" s="4">
        <v>5</v>
      </c>
      <c r="C17"/>
      <c r="D17" s="3" t="s">
        <v>192</v>
      </c>
      <c r="E17" s="26">
        <v>639355</v>
      </c>
      <c r="F17" s="28">
        <f t="shared" si="0"/>
        <v>10.422963433918586</v>
      </c>
      <c r="H17" s="16" t="s">
        <v>337</v>
      </c>
      <c r="I17" s="21">
        <v>16586</v>
      </c>
      <c r="K17" s="10" t="s">
        <v>369</v>
      </c>
      <c r="L17" s="23">
        <v>159473</v>
      </c>
      <c r="M17" s="52">
        <f t="shared" si="1"/>
        <v>2.5997782885834923E-2</v>
      </c>
    </row>
    <row r="18" spans="1:13">
      <c r="A18" s="34" t="s">
        <v>247</v>
      </c>
      <c r="B18" s="4">
        <v>5</v>
      </c>
      <c r="C18"/>
      <c r="D18" s="3" t="s">
        <v>104</v>
      </c>
      <c r="E18" s="26">
        <v>832639</v>
      </c>
      <c r="F18" s="28">
        <f t="shared" si="0"/>
        <v>13.57393912717432</v>
      </c>
      <c r="H18" s="16" t="s">
        <v>292</v>
      </c>
      <c r="I18" s="21">
        <v>16645</v>
      </c>
      <c r="K18" s="10" t="s">
        <v>368</v>
      </c>
      <c r="L18" s="23">
        <v>160874</v>
      </c>
      <c r="M18" s="52">
        <f t="shared" si="1"/>
        <v>2.6226178249457947E-2</v>
      </c>
    </row>
    <row r="19" spans="1:13">
      <c r="A19" s="34" t="s">
        <v>134</v>
      </c>
      <c r="B19" s="4">
        <v>6</v>
      </c>
      <c r="C19"/>
      <c r="D19" s="9" t="s">
        <v>220</v>
      </c>
      <c r="E19" s="26">
        <v>952555</v>
      </c>
      <c r="F19" s="28">
        <f t="shared" si="0"/>
        <v>15.528846937611059</v>
      </c>
      <c r="H19" s="16" t="s">
        <v>344</v>
      </c>
      <c r="I19" s="21">
        <v>16865</v>
      </c>
      <c r="K19" s="10" t="s">
        <v>383</v>
      </c>
      <c r="L19" s="23">
        <v>160960</v>
      </c>
      <c r="M19" s="52">
        <f t="shared" si="1"/>
        <v>2.6240198236090053E-2</v>
      </c>
    </row>
    <row r="20" spans="1:13" ht="15">
      <c r="A20" s="34" t="s">
        <v>68</v>
      </c>
      <c r="B20" s="4">
        <v>6</v>
      </c>
      <c r="C20"/>
      <c r="D20" s="160" t="s">
        <v>443</v>
      </c>
      <c r="E20" s="161">
        <f>fglav!H20</f>
        <v>761788</v>
      </c>
      <c r="F20" s="162">
        <f t="shared" si="0"/>
        <v>12.41890415871929</v>
      </c>
      <c r="H20" s="16" t="s">
        <v>334</v>
      </c>
      <c r="I20" s="21">
        <v>17197</v>
      </c>
      <c r="K20" s="10" t="s">
        <v>306</v>
      </c>
      <c r="L20" s="23">
        <v>172295</v>
      </c>
      <c r="M20" s="52">
        <f t="shared" si="1"/>
        <v>2.808806507882167E-2</v>
      </c>
    </row>
    <row r="21" spans="1:13" ht="15">
      <c r="A21" s="34" t="s">
        <v>133</v>
      </c>
      <c r="B21" s="4">
        <v>6</v>
      </c>
      <c r="C21"/>
      <c r="E21" s="159">
        <f>fglav!H21</f>
        <v>6134100</v>
      </c>
      <c r="F21" s="28">
        <f t="shared" si="0"/>
        <v>100</v>
      </c>
      <c r="H21" s="16" t="s">
        <v>394</v>
      </c>
      <c r="I21" s="21">
        <v>17446</v>
      </c>
      <c r="K21" s="10" t="s">
        <v>379</v>
      </c>
      <c r="L21" s="23">
        <v>192246</v>
      </c>
      <c r="M21" s="52">
        <f t="shared" si="1"/>
        <v>3.1340538954369834E-2</v>
      </c>
    </row>
    <row r="22" spans="1:13">
      <c r="A22" s="34" t="s">
        <v>257</v>
      </c>
      <c r="B22" s="4">
        <v>7</v>
      </c>
      <c r="C22"/>
      <c r="H22" s="16" t="s">
        <v>291</v>
      </c>
      <c r="I22" s="21">
        <v>18607</v>
      </c>
      <c r="K22" s="10" t="s">
        <v>357</v>
      </c>
      <c r="L22" s="23">
        <v>396075</v>
      </c>
      <c r="M22" s="52">
        <f t="shared" si="1"/>
        <v>6.4569374480363873E-2</v>
      </c>
    </row>
    <row r="23" spans="1:13" ht="15">
      <c r="A23" s="34" t="s">
        <v>86</v>
      </c>
      <c r="B23" s="4">
        <v>8</v>
      </c>
      <c r="C23"/>
      <c r="H23" s="16" t="s">
        <v>343</v>
      </c>
      <c r="I23" s="21">
        <v>18879</v>
      </c>
      <c r="K23" s="167" t="s">
        <v>442</v>
      </c>
      <c r="L23" s="168">
        <f>fglav!R23</f>
        <v>3625617</v>
      </c>
      <c r="M23" s="166">
        <f t="shared" si="1"/>
        <v>0.59105932410622586</v>
      </c>
    </row>
    <row r="24" spans="1:13" ht="15">
      <c r="A24" s="34" t="s">
        <v>120</v>
      </c>
      <c r="B24" s="4">
        <v>8</v>
      </c>
      <c r="C24"/>
      <c r="H24" s="16" t="s">
        <v>303</v>
      </c>
      <c r="I24" s="21">
        <v>18909</v>
      </c>
      <c r="K24" s="158" t="s">
        <v>4</v>
      </c>
      <c r="L24" s="157">
        <f>I114</f>
        <v>6134100</v>
      </c>
      <c r="M24" s="52">
        <f t="shared" si="1"/>
        <v>1</v>
      </c>
    </row>
    <row r="25" spans="1:13">
      <c r="A25" s="34" t="s">
        <v>154</v>
      </c>
      <c r="B25" s="4">
        <v>9</v>
      </c>
      <c r="C25"/>
      <c r="H25" s="16" t="s">
        <v>329</v>
      </c>
      <c r="I25" s="21">
        <v>19247</v>
      </c>
    </row>
    <row r="26" spans="1:13">
      <c r="A26" s="34" t="s">
        <v>146</v>
      </c>
      <c r="B26" s="4">
        <v>9</v>
      </c>
      <c r="C26"/>
      <c r="H26" s="16" t="s">
        <v>350</v>
      </c>
      <c r="I26" s="21">
        <v>19531</v>
      </c>
    </row>
    <row r="27" spans="1:13">
      <c r="A27" s="3" t="s">
        <v>268</v>
      </c>
      <c r="B27" s="4">
        <v>13</v>
      </c>
      <c r="C27"/>
      <c r="H27" s="16" t="s">
        <v>326</v>
      </c>
      <c r="I27" s="21">
        <v>19691</v>
      </c>
    </row>
    <row r="28" spans="1:13">
      <c r="A28" s="3" t="s">
        <v>98</v>
      </c>
      <c r="B28" s="4">
        <v>14</v>
      </c>
      <c r="C28"/>
      <c r="H28" s="16" t="s">
        <v>296</v>
      </c>
      <c r="I28" s="21">
        <v>19840</v>
      </c>
    </row>
    <row r="29" spans="1:13">
      <c r="A29" s="3" t="s">
        <v>209</v>
      </c>
      <c r="B29" s="4">
        <v>14</v>
      </c>
      <c r="C29"/>
      <c r="G29" s="50"/>
      <c r="H29" s="16" t="s">
        <v>330</v>
      </c>
      <c r="I29" s="21">
        <v>20443</v>
      </c>
    </row>
    <row r="30" spans="1:13">
      <c r="A30" s="3" t="s">
        <v>228</v>
      </c>
      <c r="B30" s="4">
        <v>15</v>
      </c>
      <c r="C30"/>
      <c r="G30" s="51"/>
      <c r="H30" s="16" t="s">
        <v>342</v>
      </c>
      <c r="I30" s="21">
        <v>20816</v>
      </c>
    </row>
    <row r="31" spans="1:13">
      <c r="A31" s="3" t="s">
        <v>167</v>
      </c>
      <c r="B31" s="4">
        <v>16</v>
      </c>
      <c r="C31"/>
      <c r="G31" s="51"/>
      <c r="H31" s="16" t="s">
        <v>315</v>
      </c>
      <c r="I31" s="21">
        <v>21830</v>
      </c>
    </row>
    <row r="32" spans="1:13">
      <c r="A32" s="3" t="s">
        <v>50</v>
      </c>
      <c r="B32" s="4">
        <v>18</v>
      </c>
      <c r="C32"/>
      <c r="G32" s="51"/>
      <c r="H32" s="16" t="s">
        <v>351</v>
      </c>
      <c r="I32" s="21">
        <v>22414</v>
      </c>
    </row>
    <row r="33" spans="1:9">
      <c r="A33" s="3" t="s">
        <v>78</v>
      </c>
      <c r="B33" s="4">
        <v>19</v>
      </c>
      <c r="C33"/>
      <c r="G33" s="51"/>
      <c r="H33" s="16" t="s">
        <v>392</v>
      </c>
      <c r="I33" s="21">
        <v>22907</v>
      </c>
    </row>
    <row r="34" spans="1:9">
      <c r="A34" s="3" t="s">
        <v>253</v>
      </c>
      <c r="B34" s="4">
        <v>19</v>
      </c>
      <c r="C34"/>
      <c r="G34" s="51"/>
      <c r="H34" s="16" t="s">
        <v>393</v>
      </c>
      <c r="I34" s="21">
        <v>23396</v>
      </c>
    </row>
    <row r="35" spans="1:9">
      <c r="A35" s="3" t="s">
        <v>52</v>
      </c>
      <c r="B35" s="4">
        <v>21</v>
      </c>
      <c r="C35"/>
      <c r="G35" s="51"/>
      <c r="H35" s="16" t="s">
        <v>333</v>
      </c>
      <c r="I35" s="21">
        <v>23420</v>
      </c>
    </row>
    <row r="36" spans="1:9">
      <c r="A36" s="3" t="s">
        <v>69</v>
      </c>
      <c r="B36" s="4">
        <v>21</v>
      </c>
      <c r="C36"/>
      <c r="G36" s="51"/>
      <c r="H36" s="16" t="s">
        <v>294</v>
      </c>
      <c r="I36" s="21">
        <v>23524</v>
      </c>
    </row>
    <row r="37" spans="1:9">
      <c r="A37" s="3" t="s">
        <v>201</v>
      </c>
      <c r="B37" s="4">
        <v>22</v>
      </c>
      <c r="C37"/>
      <c r="G37" s="51"/>
      <c r="H37" s="16" t="s">
        <v>325</v>
      </c>
      <c r="I37" s="21">
        <v>23679</v>
      </c>
    </row>
    <row r="38" spans="1:9">
      <c r="A38" s="3" t="s">
        <v>140</v>
      </c>
      <c r="B38" s="4">
        <v>22</v>
      </c>
      <c r="C38"/>
      <c r="G38" s="51"/>
      <c r="H38" s="16" t="s">
        <v>376</v>
      </c>
      <c r="I38" s="21">
        <v>24036</v>
      </c>
    </row>
    <row r="39" spans="1:9">
      <c r="A39" s="3" t="s">
        <v>71</v>
      </c>
      <c r="B39" s="4">
        <v>23</v>
      </c>
      <c r="C39"/>
      <c r="G39" s="51"/>
      <c r="H39" s="16" t="s">
        <v>302</v>
      </c>
      <c r="I39" s="21">
        <v>25255</v>
      </c>
    </row>
    <row r="40" spans="1:9">
      <c r="A40" s="3" t="s">
        <v>124</v>
      </c>
      <c r="B40" s="4">
        <v>24</v>
      </c>
      <c r="C40"/>
      <c r="G40" s="51"/>
      <c r="H40" s="16" t="s">
        <v>371</v>
      </c>
      <c r="I40" s="21">
        <v>26007</v>
      </c>
    </row>
    <row r="41" spans="1:9">
      <c r="A41" s="3" t="s">
        <v>260</v>
      </c>
      <c r="B41" s="4">
        <v>24</v>
      </c>
      <c r="C41"/>
      <c r="G41" s="51"/>
      <c r="H41" s="16" t="s">
        <v>309</v>
      </c>
      <c r="I41" s="21">
        <v>26999</v>
      </c>
    </row>
    <row r="42" spans="1:9">
      <c r="A42" s="3" t="s">
        <v>60</v>
      </c>
      <c r="B42" s="4">
        <v>27</v>
      </c>
      <c r="C42"/>
      <c r="G42" s="51"/>
      <c r="H42" s="16" t="s">
        <v>353</v>
      </c>
      <c r="I42" s="21">
        <v>27649</v>
      </c>
    </row>
    <row r="43" spans="1:9">
      <c r="A43" s="3" t="s">
        <v>218</v>
      </c>
      <c r="B43" s="4">
        <v>27</v>
      </c>
      <c r="C43"/>
      <c r="G43" s="51"/>
      <c r="H43" s="16" t="s">
        <v>340</v>
      </c>
      <c r="I43" s="21">
        <v>29871</v>
      </c>
    </row>
    <row r="44" spans="1:9">
      <c r="A44" s="3" t="s">
        <v>151</v>
      </c>
      <c r="B44" s="4">
        <v>28</v>
      </c>
      <c r="C44"/>
      <c r="H44" s="16" t="s">
        <v>336</v>
      </c>
      <c r="I44" s="21">
        <v>30644</v>
      </c>
    </row>
    <row r="45" spans="1:9">
      <c r="A45" s="3" t="s">
        <v>145</v>
      </c>
      <c r="B45" s="4">
        <v>28</v>
      </c>
      <c r="C45"/>
      <c r="H45" s="16" t="s">
        <v>335</v>
      </c>
      <c r="I45" s="21">
        <v>30790</v>
      </c>
    </row>
    <row r="46" spans="1:9">
      <c r="A46" s="3" t="s">
        <v>122</v>
      </c>
      <c r="B46" s="4">
        <v>29</v>
      </c>
      <c r="C46"/>
      <c r="H46" s="16" t="s">
        <v>380</v>
      </c>
      <c r="I46" s="21">
        <v>31405</v>
      </c>
    </row>
    <row r="47" spans="1:9">
      <c r="A47" s="3" t="s">
        <v>87</v>
      </c>
      <c r="B47" s="4">
        <v>33</v>
      </c>
      <c r="C47"/>
      <c r="H47" s="16" t="s">
        <v>364</v>
      </c>
      <c r="I47" s="21">
        <v>31495</v>
      </c>
    </row>
    <row r="48" spans="1:9">
      <c r="A48" s="3" t="s">
        <v>73</v>
      </c>
      <c r="B48" s="4">
        <v>33</v>
      </c>
      <c r="C48"/>
      <c r="H48" s="16" t="s">
        <v>332</v>
      </c>
      <c r="I48" s="21">
        <v>32159</v>
      </c>
    </row>
    <row r="49" spans="1:9">
      <c r="A49" s="3" t="s">
        <v>94</v>
      </c>
      <c r="B49" s="4">
        <v>33</v>
      </c>
      <c r="C49"/>
      <c r="H49" s="16" t="s">
        <v>375</v>
      </c>
      <c r="I49" s="21">
        <v>32294</v>
      </c>
    </row>
    <row r="50" spans="1:9">
      <c r="A50" s="3" t="s">
        <v>115</v>
      </c>
      <c r="B50" s="4">
        <v>34</v>
      </c>
      <c r="C50"/>
      <c r="D50" s="1"/>
      <c r="E50" s="5"/>
      <c r="F50" s="5"/>
      <c r="H50" s="16" t="s">
        <v>327</v>
      </c>
      <c r="I50" s="21">
        <v>33163</v>
      </c>
    </row>
    <row r="51" spans="1:9">
      <c r="A51" s="3" t="s">
        <v>255</v>
      </c>
      <c r="B51" s="4">
        <v>34</v>
      </c>
      <c r="C51"/>
      <c r="D51" s="1"/>
      <c r="E51" s="5"/>
      <c r="F51" s="5"/>
      <c r="H51" s="16" t="s">
        <v>307</v>
      </c>
      <c r="I51" s="21">
        <v>33456</v>
      </c>
    </row>
    <row r="52" spans="1:9">
      <c r="A52" s="3" t="s">
        <v>177</v>
      </c>
      <c r="B52" s="4">
        <v>36</v>
      </c>
      <c r="C52"/>
      <c r="D52" s="1"/>
      <c r="E52" s="5"/>
      <c r="F52" s="5"/>
      <c r="H52" s="16" t="s">
        <v>395</v>
      </c>
      <c r="I52" s="21">
        <v>34331</v>
      </c>
    </row>
    <row r="53" spans="1:9">
      <c r="A53" s="3" t="s">
        <v>242</v>
      </c>
      <c r="B53" s="4">
        <v>37</v>
      </c>
      <c r="C53"/>
      <c r="D53" s="1"/>
      <c r="E53" s="5"/>
      <c r="F53" s="5"/>
      <c r="H53" s="16" t="s">
        <v>355</v>
      </c>
      <c r="I53" s="21">
        <v>34490</v>
      </c>
    </row>
    <row r="54" spans="1:9">
      <c r="A54" s="3" t="s">
        <v>181</v>
      </c>
      <c r="B54" s="4">
        <v>38</v>
      </c>
      <c r="C54"/>
      <c r="D54" s="1"/>
      <c r="E54" s="5"/>
      <c r="F54" s="5"/>
      <c r="H54" s="16" t="s">
        <v>389</v>
      </c>
      <c r="I54" s="21">
        <v>34575</v>
      </c>
    </row>
    <row r="55" spans="1:9">
      <c r="A55" s="3" t="s">
        <v>230</v>
      </c>
      <c r="B55" s="4">
        <v>39</v>
      </c>
      <c r="C55"/>
      <c r="D55" s="1"/>
      <c r="E55" s="5"/>
      <c r="F55" s="5"/>
      <c r="H55" s="16" t="s">
        <v>396</v>
      </c>
      <c r="I55" s="21">
        <v>34882</v>
      </c>
    </row>
    <row r="56" spans="1:9">
      <c r="A56" s="3" t="s">
        <v>217</v>
      </c>
      <c r="B56" s="4">
        <v>40</v>
      </c>
      <c r="C56"/>
      <c r="D56" s="1"/>
      <c r="E56" s="5"/>
      <c r="F56" s="5"/>
      <c r="H56" s="16" t="s">
        <v>347</v>
      </c>
      <c r="I56" s="21">
        <v>37220</v>
      </c>
    </row>
    <row r="57" spans="1:9">
      <c r="A57" s="3" t="s">
        <v>231</v>
      </c>
      <c r="B57" s="4">
        <v>45</v>
      </c>
      <c r="C57"/>
      <c r="D57" s="1"/>
      <c r="E57" s="5"/>
      <c r="F57" s="5"/>
      <c r="H57" s="16" t="s">
        <v>322</v>
      </c>
      <c r="I57" s="21">
        <v>37308</v>
      </c>
    </row>
    <row r="58" spans="1:9">
      <c r="A58" s="3" t="s">
        <v>123</v>
      </c>
      <c r="B58" s="4">
        <v>46</v>
      </c>
      <c r="C58"/>
      <c r="D58" s="1"/>
      <c r="E58" s="5"/>
      <c r="F58" s="5"/>
      <c r="H58" s="16" t="s">
        <v>331</v>
      </c>
      <c r="I58" s="21">
        <v>38174</v>
      </c>
    </row>
    <row r="59" spans="1:9">
      <c r="A59" s="3" t="s">
        <v>112</v>
      </c>
      <c r="B59" s="4">
        <v>47</v>
      </c>
      <c r="C59"/>
      <c r="D59" s="1"/>
      <c r="E59" s="5"/>
      <c r="F59" s="5"/>
      <c r="H59" s="16" t="s">
        <v>372</v>
      </c>
      <c r="I59" s="21">
        <v>38964</v>
      </c>
    </row>
    <row r="60" spans="1:9">
      <c r="A60" s="3" t="s">
        <v>189</v>
      </c>
      <c r="B60" s="4">
        <v>51</v>
      </c>
      <c r="C60"/>
      <c r="D60" s="1"/>
      <c r="E60" s="5"/>
      <c r="F60" s="5"/>
      <c r="H60" s="16" t="s">
        <v>361</v>
      </c>
      <c r="I60" s="21">
        <v>39309</v>
      </c>
    </row>
    <row r="61" spans="1:9">
      <c r="A61" s="3" t="s">
        <v>102</v>
      </c>
      <c r="B61" s="4">
        <v>51</v>
      </c>
      <c r="C61"/>
      <c r="D61" s="1"/>
      <c r="E61" s="5"/>
      <c r="F61" s="5"/>
      <c r="H61" s="16" t="s">
        <v>308</v>
      </c>
      <c r="I61" s="21">
        <v>40294</v>
      </c>
    </row>
    <row r="62" spans="1:9">
      <c r="A62" s="3" t="s">
        <v>79</v>
      </c>
      <c r="B62" s="4">
        <v>52</v>
      </c>
      <c r="C62"/>
      <c r="H62" s="16" t="s">
        <v>362</v>
      </c>
      <c r="I62" s="21">
        <v>41556</v>
      </c>
    </row>
    <row r="63" spans="1:9">
      <c r="A63" s="3" t="s">
        <v>188</v>
      </c>
      <c r="B63" s="4">
        <v>52</v>
      </c>
      <c r="C63"/>
      <c r="H63" s="16" t="s">
        <v>305</v>
      </c>
      <c r="I63" s="21">
        <v>42554</v>
      </c>
    </row>
    <row r="64" spans="1:9">
      <c r="A64" s="3" t="s">
        <v>106</v>
      </c>
      <c r="B64" s="4">
        <v>52</v>
      </c>
      <c r="C64"/>
      <c r="H64" s="16" t="s">
        <v>338</v>
      </c>
      <c r="I64" s="21">
        <v>44539</v>
      </c>
    </row>
    <row r="65" spans="1:9">
      <c r="A65" s="3" t="s">
        <v>241</v>
      </c>
      <c r="B65" s="4">
        <v>58</v>
      </c>
      <c r="C65"/>
      <c r="H65" s="16" t="s">
        <v>290</v>
      </c>
      <c r="I65" s="21">
        <v>45763</v>
      </c>
    </row>
    <row r="66" spans="1:9">
      <c r="A66" s="3" t="s">
        <v>237</v>
      </c>
      <c r="B66" s="4">
        <v>58</v>
      </c>
      <c r="C66"/>
      <c r="H66" s="16" t="s">
        <v>360</v>
      </c>
      <c r="I66" s="21">
        <v>46767</v>
      </c>
    </row>
    <row r="67" spans="1:9">
      <c r="A67" s="3" t="s">
        <v>88</v>
      </c>
      <c r="B67" s="4">
        <v>61</v>
      </c>
      <c r="C67"/>
      <c r="H67" s="16" t="s">
        <v>349</v>
      </c>
      <c r="I67" s="21">
        <v>49240</v>
      </c>
    </row>
    <row r="68" spans="1:9">
      <c r="A68" s="3" t="s">
        <v>97</v>
      </c>
      <c r="B68" s="4">
        <v>74</v>
      </c>
      <c r="C68"/>
      <c r="H68" s="16" t="s">
        <v>328</v>
      </c>
      <c r="I68" s="21">
        <v>49543</v>
      </c>
    </row>
    <row r="69" spans="1:9">
      <c r="A69" s="3" t="s">
        <v>83</v>
      </c>
      <c r="B69" s="4">
        <v>75</v>
      </c>
      <c r="C69"/>
      <c r="H69" s="16" t="s">
        <v>391</v>
      </c>
      <c r="I69" s="21">
        <v>50096</v>
      </c>
    </row>
    <row r="70" spans="1:9">
      <c r="A70" s="3" t="s">
        <v>76</v>
      </c>
      <c r="B70" s="4">
        <v>76</v>
      </c>
      <c r="C70"/>
      <c r="H70" s="16" t="s">
        <v>390</v>
      </c>
      <c r="I70" s="21">
        <v>51253</v>
      </c>
    </row>
    <row r="71" spans="1:9">
      <c r="A71" s="3" t="s">
        <v>163</v>
      </c>
      <c r="B71" s="4">
        <v>78</v>
      </c>
      <c r="C71"/>
      <c r="H71" s="16" t="s">
        <v>341</v>
      </c>
      <c r="I71" s="21">
        <v>53403</v>
      </c>
    </row>
    <row r="72" spans="1:9">
      <c r="A72" s="3" t="s">
        <v>170</v>
      </c>
      <c r="B72" s="4">
        <v>80</v>
      </c>
      <c r="C72"/>
      <c r="H72" s="16" t="s">
        <v>311</v>
      </c>
      <c r="I72" s="21">
        <v>53445</v>
      </c>
    </row>
    <row r="73" spans="1:9">
      <c r="A73" s="3" t="s">
        <v>55</v>
      </c>
      <c r="B73" s="4">
        <v>81</v>
      </c>
      <c r="C73"/>
      <c r="H73" s="16" t="s">
        <v>382</v>
      </c>
      <c r="I73" s="21">
        <v>54327</v>
      </c>
    </row>
    <row r="74" spans="1:9">
      <c r="A74" s="3" t="s">
        <v>214</v>
      </c>
      <c r="B74" s="4">
        <v>81</v>
      </c>
      <c r="C74"/>
      <c r="H74" s="16" t="s">
        <v>366</v>
      </c>
      <c r="I74" s="21">
        <v>58598</v>
      </c>
    </row>
    <row r="75" spans="1:9">
      <c r="A75" s="3" t="s">
        <v>119</v>
      </c>
      <c r="B75" s="4">
        <v>83</v>
      </c>
      <c r="C75"/>
      <c r="H75" s="16" t="s">
        <v>318</v>
      </c>
      <c r="I75" s="21">
        <v>58624</v>
      </c>
    </row>
    <row r="76" spans="1:9">
      <c r="A76" s="3" t="s">
        <v>139</v>
      </c>
      <c r="B76" s="4">
        <v>90</v>
      </c>
      <c r="C76"/>
      <c r="H76" s="16" t="s">
        <v>313</v>
      </c>
      <c r="I76" s="21">
        <v>59874</v>
      </c>
    </row>
    <row r="77" spans="1:9">
      <c r="A77" s="3" t="s">
        <v>95</v>
      </c>
      <c r="B77" s="4">
        <v>91</v>
      </c>
      <c r="C77"/>
      <c r="H77" s="16" t="s">
        <v>354</v>
      </c>
      <c r="I77" s="21">
        <v>60884</v>
      </c>
    </row>
    <row r="78" spans="1:9">
      <c r="A78" s="3" t="s">
        <v>72</v>
      </c>
      <c r="B78" s="4">
        <v>92</v>
      </c>
      <c r="C78"/>
      <c r="H78" s="16" t="s">
        <v>301</v>
      </c>
      <c r="I78" s="21">
        <v>61910</v>
      </c>
    </row>
    <row r="79" spans="1:9">
      <c r="A79" s="3" t="s">
        <v>215</v>
      </c>
      <c r="B79" s="4">
        <v>95</v>
      </c>
      <c r="C79"/>
      <c r="H79" s="16" t="s">
        <v>352</v>
      </c>
      <c r="I79" s="21">
        <v>62215</v>
      </c>
    </row>
    <row r="80" spans="1:9">
      <c r="A80" s="3" t="s">
        <v>101</v>
      </c>
      <c r="B80" s="4">
        <v>106</v>
      </c>
      <c r="C80"/>
      <c r="H80" s="16" t="s">
        <v>321</v>
      </c>
      <c r="I80" s="21">
        <v>62877</v>
      </c>
    </row>
    <row r="81" spans="1:9">
      <c r="A81" s="3" t="s">
        <v>175</v>
      </c>
      <c r="B81" s="4">
        <v>107</v>
      </c>
      <c r="C81"/>
      <c r="H81" s="16" t="s">
        <v>317</v>
      </c>
      <c r="I81" s="21">
        <v>66478</v>
      </c>
    </row>
    <row r="82" spans="1:9">
      <c r="A82" s="3" t="s">
        <v>190</v>
      </c>
      <c r="B82" s="4">
        <v>107</v>
      </c>
      <c r="C82"/>
      <c r="H82" s="16" t="s">
        <v>300</v>
      </c>
      <c r="I82" s="21">
        <v>68405</v>
      </c>
    </row>
    <row r="83" spans="1:9">
      <c r="A83" s="3" t="s">
        <v>149</v>
      </c>
      <c r="B83" s="4">
        <v>107</v>
      </c>
      <c r="C83"/>
      <c r="H83" s="16" t="s">
        <v>363</v>
      </c>
      <c r="I83" s="21">
        <v>68678</v>
      </c>
    </row>
    <row r="84" spans="1:9">
      <c r="A84" s="3" t="s">
        <v>224</v>
      </c>
      <c r="B84" s="4">
        <v>112</v>
      </c>
      <c r="C84"/>
      <c r="H84" s="16" t="s">
        <v>310</v>
      </c>
      <c r="I84" s="21">
        <v>69255</v>
      </c>
    </row>
    <row r="85" spans="1:9">
      <c r="A85" s="3" t="s">
        <v>110</v>
      </c>
      <c r="B85" s="4">
        <v>115</v>
      </c>
      <c r="C85"/>
      <c r="H85" s="16" t="s">
        <v>293</v>
      </c>
      <c r="I85" s="21">
        <v>70000</v>
      </c>
    </row>
    <row r="86" spans="1:9">
      <c r="A86" s="3" t="s">
        <v>131</v>
      </c>
      <c r="B86" s="4">
        <v>123</v>
      </c>
      <c r="C86"/>
      <c r="H86" s="16" t="s">
        <v>314</v>
      </c>
      <c r="I86" s="21">
        <v>70132</v>
      </c>
    </row>
    <row r="87" spans="1:9">
      <c r="A87" s="3" t="s">
        <v>127</v>
      </c>
      <c r="B87" s="4">
        <v>124</v>
      </c>
      <c r="C87"/>
      <c r="H87" s="16" t="s">
        <v>367</v>
      </c>
      <c r="I87" s="21">
        <v>70531</v>
      </c>
    </row>
    <row r="88" spans="1:9">
      <c r="A88" s="3" t="s">
        <v>70</v>
      </c>
      <c r="B88" s="4">
        <v>129</v>
      </c>
      <c r="C88"/>
      <c r="H88" s="16" t="s">
        <v>299</v>
      </c>
      <c r="I88" s="21">
        <v>71483</v>
      </c>
    </row>
    <row r="89" spans="1:9">
      <c r="A89" s="3" t="s">
        <v>56</v>
      </c>
      <c r="B89" s="4">
        <v>130</v>
      </c>
      <c r="C89"/>
      <c r="H89" s="16" t="s">
        <v>378</v>
      </c>
      <c r="I89" s="21">
        <v>72240</v>
      </c>
    </row>
    <row r="90" spans="1:9">
      <c r="A90" s="3" t="s">
        <v>208</v>
      </c>
      <c r="B90" s="4">
        <v>135</v>
      </c>
      <c r="C90"/>
      <c r="H90" s="16" t="s">
        <v>373</v>
      </c>
      <c r="I90" s="21">
        <v>72937</v>
      </c>
    </row>
    <row r="91" spans="1:9">
      <c r="A91" s="3" t="s">
        <v>243</v>
      </c>
      <c r="B91" s="4">
        <v>137</v>
      </c>
      <c r="C91"/>
      <c r="H91" s="16" t="s">
        <v>384</v>
      </c>
      <c r="I91" s="21">
        <v>74578</v>
      </c>
    </row>
    <row r="92" spans="1:9">
      <c r="A92" s="3" t="s">
        <v>143</v>
      </c>
      <c r="B92" s="4">
        <v>152</v>
      </c>
      <c r="C92"/>
      <c r="H92" s="16" t="s">
        <v>312</v>
      </c>
      <c r="I92" s="21">
        <v>80434</v>
      </c>
    </row>
    <row r="93" spans="1:9">
      <c r="A93" s="3" t="s">
        <v>77</v>
      </c>
      <c r="B93" s="4">
        <v>166</v>
      </c>
      <c r="C93"/>
      <c r="H93" s="16" t="s">
        <v>386</v>
      </c>
      <c r="I93" s="21">
        <v>82073</v>
      </c>
    </row>
    <row r="94" spans="1:9">
      <c r="A94" s="3" t="s">
        <v>176</v>
      </c>
      <c r="B94" s="4">
        <v>176</v>
      </c>
      <c r="C94"/>
      <c r="H94" s="16" t="s">
        <v>359</v>
      </c>
      <c r="I94" s="21">
        <v>84366</v>
      </c>
    </row>
    <row r="95" spans="1:9">
      <c r="A95" s="3" t="s">
        <v>173</v>
      </c>
      <c r="B95" s="4">
        <v>179</v>
      </c>
      <c r="C95"/>
      <c r="H95" s="16" t="s">
        <v>323</v>
      </c>
      <c r="I95" s="21">
        <v>89188</v>
      </c>
    </row>
    <row r="96" spans="1:9">
      <c r="A96" s="3" t="s">
        <v>183</v>
      </c>
      <c r="B96" s="4">
        <v>195</v>
      </c>
      <c r="C96"/>
      <c r="H96" s="16" t="s">
        <v>324</v>
      </c>
      <c r="I96" s="21">
        <v>97553</v>
      </c>
    </row>
    <row r="97" spans="1:9">
      <c r="A97" s="3" t="s">
        <v>172</v>
      </c>
      <c r="B97" s="4">
        <v>201</v>
      </c>
      <c r="C97"/>
      <c r="H97" s="16" t="s">
        <v>387</v>
      </c>
      <c r="I97" s="21">
        <v>99462</v>
      </c>
    </row>
    <row r="98" spans="1:9">
      <c r="A98" s="3" t="s">
        <v>144</v>
      </c>
      <c r="B98" s="4">
        <v>210</v>
      </c>
      <c r="C98"/>
      <c r="H98" s="16" t="s">
        <v>381</v>
      </c>
      <c r="I98" s="21">
        <v>103292</v>
      </c>
    </row>
    <row r="99" spans="1:9">
      <c r="A99" s="3" t="s">
        <v>252</v>
      </c>
      <c r="B99" s="4">
        <v>222</v>
      </c>
      <c r="C99"/>
      <c r="H99" s="16" t="s">
        <v>374</v>
      </c>
      <c r="I99" s="21">
        <v>104817</v>
      </c>
    </row>
    <row r="100" spans="1:9">
      <c r="A100" s="3" t="s">
        <v>196</v>
      </c>
      <c r="B100" s="4">
        <v>225</v>
      </c>
      <c r="C100"/>
      <c r="H100" s="16" t="s">
        <v>370</v>
      </c>
      <c r="I100" s="21">
        <v>111963</v>
      </c>
    </row>
    <row r="101" spans="1:9">
      <c r="A101" s="3" t="s">
        <v>132</v>
      </c>
      <c r="B101" s="4">
        <v>229</v>
      </c>
      <c r="C101"/>
      <c r="H101" s="16" t="s">
        <v>319</v>
      </c>
      <c r="I101" s="21">
        <v>114712</v>
      </c>
    </row>
    <row r="102" spans="1:9">
      <c r="A102" s="3" t="s">
        <v>265</v>
      </c>
      <c r="B102" s="4">
        <v>238</v>
      </c>
      <c r="C102"/>
      <c r="H102" s="16" t="s">
        <v>365</v>
      </c>
      <c r="I102" s="21">
        <v>117430</v>
      </c>
    </row>
    <row r="103" spans="1:9">
      <c r="A103" s="3" t="s">
        <v>168</v>
      </c>
      <c r="B103" s="4">
        <v>252</v>
      </c>
      <c r="C103"/>
      <c r="H103" s="16" t="s">
        <v>377</v>
      </c>
      <c r="I103" s="21">
        <v>122618</v>
      </c>
    </row>
    <row r="104" spans="1:9">
      <c r="A104" s="3" t="s">
        <v>174</v>
      </c>
      <c r="B104" s="4">
        <v>263</v>
      </c>
      <c r="C104"/>
      <c r="H104" s="16" t="s">
        <v>388</v>
      </c>
      <c r="I104" s="21">
        <v>138239</v>
      </c>
    </row>
    <row r="105" spans="1:9">
      <c r="A105" s="3" t="s">
        <v>229</v>
      </c>
      <c r="B105" s="4">
        <v>270</v>
      </c>
      <c r="C105"/>
      <c r="H105" s="16" t="s">
        <v>385</v>
      </c>
      <c r="I105" s="21">
        <v>139048</v>
      </c>
    </row>
    <row r="106" spans="1:9">
      <c r="A106" s="3" t="s">
        <v>90</v>
      </c>
      <c r="B106" s="4">
        <v>273</v>
      </c>
      <c r="C106"/>
      <c r="H106" s="16" t="s">
        <v>295</v>
      </c>
      <c r="I106" s="21">
        <v>155540</v>
      </c>
    </row>
    <row r="107" spans="1:9">
      <c r="A107" s="3" t="s">
        <v>96</v>
      </c>
      <c r="B107" s="4">
        <v>276</v>
      </c>
      <c r="C107"/>
      <c r="H107" s="16" t="s">
        <v>316</v>
      </c>
      <c r="I107" s="21">
        <v>158901</v>
      </c>
    </row>
    <row r="108" spans="1:9">
      <c r="A108" s="3" t="s">
        <v>223</v>
      </c>
      <c r="B108" s="4">
        <v>285</v>
      </c>
      <c r="C108"/>
      <c r="H108" s="16" t="s">
        <v>369</v>
      </c>
      <c r="I108" s="21">
        <v>159473</v>
      </c>
    </row>
    <row r="109" spans="1:9">
      <c r="A109" s="3" t="s">
        <v>59</v>
      </c>
      <c r="B109" s="4">
        <v>293</v>
      </c>
      <c r="C109"/>
      <c r="H109" s="16" t="s">
        <v>368</v>
      </c>
      <c r="I109" s="21">
        <v>160874</v>
      </c>
    </row>
    <row r="110" spans="1:9">
      <c r="A110" s="3" t="s">
        <v>236</v>
      </c>
      <c r="B110" s="4">
        <v>297</v>
      </c>
      <c r="C110"/>
      <c r="H110" s="16" t="s">
        <v>383</v>
      </c>
      <c r="I110" s="21">
        <v>160960</v>
      </c>
    </row>
    <row r="111" spans="1:9">
      <c r="A111" s="3" t="s">
        <v>157</v>
      </c>
      <c r="B111" s="4">
        <v>311</v>
      </c>
      <c r="C111"/>
      <c r="H111" s="16" t="s">
        <v>306</v>
      </c>
      <c r="I111" s="21">
        <v>172295</v>
      </c>
    </row>
    <row r="112" spans="1:9">
      <c r="A112" s="3" t="s">
        <v>89</v>
      </c>
      <c r="B112" s="4">
        <v>314</v>
      </c>
      <c r="C112"/>
      <c r="H112" s="16" t="s">
        <v>379</v>
      </c>
      <c r="I112" s="21">
        <v>192246</v>
      </c>
    </row>
    <row r="113" spans="1:9">
      <c r="A113" s="3" t="s">
        <v>262</v>
      </c>
      <c r="B113" s="4">
        <v>329</v>
      </c>
      <c r="C113"/>
      <c r="H113" s="16" t="s">
        <v>357</v>
      </c>
      <c r="I113" s="21">
        <v>396075</v>
      </c>
    </row>
    <row r="114" spans="1:9">
      <c r="A114" s="3" t="s">
        <v>235</v>
      </c>
      <c r="B114" s="4">
        <v>343</v>
      </c>
      <c r="C114"/>
      <c r="H114" s="54" t="s">
        <v>4</v>
      </c>
      <c r="I114" s="55">
        <f>SUM(I7:I113)</f>
        <v>6134100</v>
      </c>
    </row>
    <row r="115" spans="1:9">
      <c r="A115" s="3" t="s">
        <v>66</v>
      </c>
      <c r="B115" s="4">
        <v>345</v>
      </c>
      <c r="C115"/>
    </row>
    <row r="116" spans="1:9">
      <c r="A116" s="3" t="s">
        <v>258</v>
      </c>
      <c r="B116" s="4">
        <v>362</v>
      </c>
      <c r="C116"/>
    </row>
    <row r="117" spans="1:9">
      <c r="A117" s="3" t="s">
        <v>227</v>
      </c>
      <c r="B117" s="4">
        <v>369</v>
      </c>
      <c r="C117"/>
    </row>
    <row r="118" spans="1:9">
      <c r="A118" s="3" t="s">
        <v>148</v>
      </c>
      <c r="B118" s="4">
        <v>377</v>
      </c>
      <c r="C118"/>
    </row>
    <row r="119" spans="1:9">
      <c r="A119" s="3" t="s">
        <v>199</v>
      </c>
      <c r="B119" s="4">
        <v>390</v>
      </c>
      <c r="C119"/>
    </row>
    <row r="120" spans="1:9">
      <c r="A120" s="3" t="s">
        <v>153</v>
      </c>
      <c r="B120" s="4">
        <v>398</v>
      </c>
      <c r="C120"/>
    </row>
    <row r="121" spans="1:9">
      <c r="A121" s="3" t="s">
        <v>169</v>
      </c>
      <c r="B121" s="4">
        <v>405</v>
      </c>
      <c r="C121"/>
    </row>
    <row r="122" spans="1:9">
      <c r="A122" s="3" t="s">
        <v>51</v>
      </c>
      <c r="B122" s="4">
        <v>407</v>
      </c>
      <c r="C122"/>
    </row>
    <row r="123" spans="1:9">
      <c r="A123" s="3" t="s">
        <v>75</v>
      </c>
      <c r="B123" s="4">
        <v>420</v>
      </c>
      <c r="C123"/>
    </row>
    <row r="124" spans="1:9">
      <c r="A124" s="3" t="s">
        <v>186</v>
      </c>
      <c r="B124" s="4">
        <v>430</v>
      </c>
      <c r="C124"/>
    </row>
    <row r="125" spans="1:9">
      <c r="A125" s="3" t="s">
        <v>100</v>
      </c>
      <c r="B125" s="4">
        <v>465</v>
      </c>
      <c r="C125"/>
    </row>
    <row r="126" spans="1:9">
      <c r="A126" s="3" t="s">
        <v>250</v>
      </c>
      <c r="B126" s="4">
        <v>467</v>
      </c>
      <c r="C126"/>
    </row>
    <row r="127" spans="1:9">
      <c r="A127" s="3" t="s">
        <v>111</v>
      </c>
      <c r="B127" s="4">
        <v>475</v>
      </c>
      <c r="C127"/>
    </row>
    <row r="128" spans="1:9">
      <c r="A128" s="3" t="s">
        <v>161</v>
      </c>
      <c r="B128" s="4">
        <v>500</v>
      </c>
      <c r="C128"/>
    </row>
    <row r="129" spans="1:3">
      <c r="A129" s="3" t="s">
        <v>205</v>
      </c>
      <c r="B129" s="4">
        <v>501</v>
      </c>
      <c r="C129"/>
    </row>
    <row r="130" spans="1:3">
      <c r="A130" s="3" t="s">
        <v>249</v>
      </c>
      <c r="B130" s="4">
        <v>512</v>
      </c>
      <c r="C130"/>
    </row>
    <row r="131" spans="1:3">
      <c r="A131" s="3" t="s">
        <v>187</v>
      </c>
      <c r="B131" s="4">
        <v>531</v>
      </c>
      <c r="C131"/>
    </row>
    <row r="132" spans="1:3">
      <c r="A132" s="3" t="s">
        <v>256</v>
      </c>
      <c r="B132" s="4">
        <v>555</v>
      </c>
      <c r="C132"/>
    </row>
    <row r="133" spans="1:3">
      <c r="A133" s="3" t="s">
        <v>67</v>
      </c>
      <c r="B133" s="4">
        <v>564</v>
      </c>
      <c r="C133"/>
    </row>
    <row r="134" spans="1:3">
      <c r="A134" s="3" t="s">
        <v>180</v>
      </c>
      <c r="B134" s="4">
        <v>571</v>
      </c>
      <c r="C134"/>
    </row>
    <row r="135" spans="1:3">
      <c r="A135" s="3" t="s">
        <v>62</v>
      </c>
      <c r="B135" s="4">
        <v>591</v>
      </c>
      <c r="C135"/>
    </row>
    <row r="136" spans="1:3">
      <c r="A136" s="3" t="s">
        <v>251</v>
      </c>
      <c r="B136" s="4">
        <v>594</v>
      </c>
      <c r="C136"/>
    </row>
    <row r="137" spans="1:3">
      <c r="A137" s="3" t="s">
        <v>156</v>
      </c>
      <c r="B137" s="4">
        <v>595</v>
      </c>
      <c r="C137"/>
    </row>
    <row r="138" spans="1:3">
      <c r="A138" s="3" t="s">
        <v>213</v>
      </c>
      <c r="B138" s="4">
        <v>621</v>
      </c>
      <c r="C138"/>
    </row>
    <row r="139" spans="1:3">
      <c r="A139" s="3" t="s">
        <v>117</v>
      </c>
      <c r="B139" s="4">
        <v>633</v>
      </c>
      <c r="C139"/>
    </row>
    <row r="140" spans="1:3">
      <c r="A140" s="3" t="s">
        <v>54</v>
      </c>
      <c r="B140" s="4">
        <v>656</v>
      </c>
      <c r="C140"/>
    </row>
    <row r="141" spans="1:3">
      <c r="A141" s="3" t="s">
        <v>109</v>
      </c>
      <c r="B141" s="4">
        <v>658</v>
      </c>
      <c r="C141"/>
    </row>
    <row r="142" spans="1:3">
      <c r="A142" s="3" t="s">
        <v>125</v>
      </c>
      <c r="B142" s="4">
        <v>671</v>
      </c>
      <c r="C142"/>
    </row>
    <row r="143" spans="1:3">
      <c r="A143" s="3" t="s">
        <v>259</v>
      </c>
      <c r="B143" s="4">
        <v>672</v>
      </c>
      <c r="C143"/>
    </row>
    <row r="144" spans="1:3">
      <c r="A144" s="3" t="s">
        <v>212</v>
      </c>
      <c r="B144" s="4">
        <v>691</v>
      </c>
      <c r="C144"/>
    </row>
    <row r="145" spans="1:3">
      <c r="A145" s="3" t="s">
        <v>171</v>
      </c>
      <c r="B145" s="4">
        <v>724</v>
      </c>
      <c r="C145"/>
    </row>
    <row r="146" spans="1:3">
      <c r="A146" s="3" t="s">
        <v>61</v>
      </c>
      <c r="B146" s="4">
        <v>840</v>
      </c>
      <c r="C146"/>
    </row>
    <row r="147" spans="1:3">
      <c r="A147" s="3" t="s">
        <v>184</v>
      </c>
      <c r="B147" s="4">
        <v>861</v>
      </c>
      <c r="C147"/>
    </row>
    <row r="148" spans="1:3">
      <c r="A148" s="3" t="s">
        <v>147</v>
      </c>
      <c r="B148" s="4">
        <v>880</v>
      </c>
      <c r="C148"/>
    </row>
    <row r="149" spans="1:3">
      <c r="A149" s="3" t="s">
        <v>114</v>
      </c>
      <c r="B149" s="4">
        <v>892</v>
      </c>
      <c r="C149"/>
    </row>
    <row r="150" spans="1:3">
      <c r="A150" s="3" t="s">
        <v>57</v>
      </c>
      <c r="B150" s="4">
        <v>951</v>
      </c>
      <c r="C150"/>
    </row>
    <row r="151" spans="1:3">
      <c r="A151" s="3" t="s">
        <v>197</v>
      </c>
      <c r="B151" s="4">
        <v>968</v>
      </c>
      <c r="C151"/>
    </row>
    <row r="152" spans="1:3">
      <c r="A152" s="3" t="s">
        <v>179</v>
      </c>
      <c r="B152" s="4">
        <v>996</v>
      </c>
      <c r="C152"/>
    </row>
    <row r="153" spans="1:3">
      <c r="A153" s="3" t="s">
        <v>65</v>
      </c>
      <c r="B153" s="4">
        <v>1030</v>
      </c>
      <c r="C153"/>
    </row>
    <row r="154" spans="1:3">
      <c r="A154" s="3" t="s">
        <v>158</v>
      </c>
      <c r="B154" s="4">
        <v>1162</v>
      </c>
      <c r="C154"/>
    </row>
    <row r="155" spans="1:3">
      <c r="A155" s="3" t="s">
        <v>225</v>
      </c>
      <c r="B155" s="4">
        <v>1270</v>
      </c>
      <c r="C155"/>
    </row>
    <row r="156" spans="1:3">
      <c r="A156" s="3" t="s">
        <v>48</v>
      </c>
      <c r="B156" s="4">
        <v>1321</v>
      </c>
      <c r="C156"/>
    </row>
    <row r="157" spans="1:3">
      <c r="A157" s="3" t="s">
        <v>246</v>
      </c>
      <c r="B157" s="4">
        <v>1384</v>
      </c>
      <c r="C157"/>
    </row>
    <row r="158" spans="1:3">
      <c r="A158" s="3" t="s">
        <v>49</v>
      </c>
      <c r="B158" s="4">
        <v>1401</v>
      </c>
      <c r="C158"/>
    </row>
    <row r="159" spans="1:3">
      <c r="A159" s="3" t="s">
        <v>233</v>
      </c>
      <c r="B159" s="4">
        <v>1486</v>
      </c>
      <c r="C159"/>
    </row>
    <row r="160" spans="1:3">
      <c r="A160" s="3" t="s">
        <v>266</v>
      </c>
      <c r="B160" s="4">
        <v>1523</v>
      </c>
      <c r="C160"/>
    </row>
    <row r="161" spans="1:3">
      <c r="A161" s="3" t="s">
        <v>108</v>
      </c>
      <c r="B161" s="4">
        <v>1538</v>
      </c>
      <c r="C161"/>
    </row>
    <row r="162" spans="1:3">
      <c r="A162" s="3" t="s">
        <v>204</v>
      </c>
      <c r="B162" s="4">
        <v>1597</v>
      </c>
      <c r="C162"/>
    </row>
    <row r="163" spans="1:3">
      <c r="A163" s="3" t="s">
        <v>206</v>
      </c>
      <c r="B163" s="4">
        <v>1799</v>
      </c>
      <c r="C163"/>
    </row>
    <row r="164" spans="1:3">
      <c r="A164" s="3" t="s">
        <v>185</v>
      </c>
      <c r="B164" s="4">
        <v>1865</v>
      </c>
      <c r="C164"/>
    </row>
    <row r="165" spans="1:3">
      <c r="A165" s="3" t="s">
        <v>47</v>
      </c>
      <c r="B165" s="4">
        <v>1997</v>
      </c>
      <c r="C165"/>
    </row>
    <row r="166" spans="1:3">
      <c r="A166" s="3" t="s">
        <v>203</v>
      </c>
      <c r="B166" s="4">
        <v>2050</v>
      </c>
      <c r="C166"/>
    </row>
    <row r="167" spans="1:3">
      <c r="A167" s="3" t="s">
        <v>137</v>
      </c>
      <c r="B167" s="4">
        <v>2144</v>
      </c>
      <c r="C167"/>
    </row>
    <row r="168" spans="1:3">
      <c r="A168" s="3" t="s">
        <v>105</v>
      </c>
      <c r="B168" s="4">
        <v>2228</v>
      </c>
      <c r="C168"/>
    </row>
    <row r="169" spans="1:3">
      <c r="A169" s="3" t="s">
        <v>267</v>
      </c>
      <c r="B169" s="4">
        <v>2366</v>
      </c>
      <c r="C169"/>
    </row>
    <row r="170" spans="1:3">
      <c r="A170" s="3" t="s">
        <v>240</v>
      </c>
      <c r="B170" s="4">
        <v>2435</v>
      </c>
      <c r="C170"/>
    </row>
    <row r="171" spans="1:3">
      <c r="A171" s="3" t="s">
        <v>207</v>
      </c>
      <c r="B171" s="4">
        <v>2520</v>
      </c>
      <c r="C171"/>
    </row>
    <row r="172" spans="1:3">
      <c r="A172" s="3" t="s">
        <v>126</v>
      </c>
      <c r="B172" s="4">
        <v>2889</v>
      </c>
      <c r="C172"/>
    </row>
    <row r="173" spans="1:3">
      <c r="A173" s="3" t="s">
        <v>238</v>
      </c>
      <c r="B173" s="4">
        <v>2918</v>
      </c>
      <c r="C173"/>
    </row>
    <row r="174" spans="1:3">
      <c r="A174" s="3" t="s">
        <v>116</v>
      </c>
      <c r="B174" s="4">
        <v>3982</v>
      </c>
      <c r="C174"/>
    </row>
    <row r="175" spans="1:3">
      <c r="A175" s="3" t="s">
        <v>182</v>
      </c>
      <c r="B175" s="4">
        <v>4028</v>
      </c>
      <c r="C175"/>
    </row>
    <row r="176" spans="1:3">
      <c r="A176" s="3" t="s">
        <v>45</v>
      </c>
      <c r="B176" s="4">
        <v>4079</v>
      </c>
      <c r="C176"/>
    </row>
    <row r="177" spans="1:3">
      <c r="A177" s="3" t="s">
        <v>138</v>
      </c>
      <c r="B177" s="4">
        <v>4364</v>
      </c>
      <c r="C177"/>
    </row>
    <row r="178" spans="1:3">
      <c r="A178" s="3" t="s">
        <v>46</v>
      </c>
      <c r="B178" s="4">
        <v>4945</v>
      </c>
      <c r="C178"/>
    </row>
    <row r="179" spans="1:3">
      <c r="A179" s="3" t="s">
        <v>82</v>
      </c>
      <c r="B179" s="4">
        <v>5028</v>
      </c>
      <c r="C179"/>
    </row>
    <row r="180" spans="1:3">
      <c r="A180" s="3" t="s">
        <v>159</v>
      </c>
      <c r="B180" s="4">
        <v>5333</v>
      </c>
      <c r="C180"/>
    </row>
    <row r="181" spans="1:3">
      <c r="A181" s="3" t="s">
        <v>226</v>
      </c>
      <c r="B181" s="4">
        <v>5459</v>
      </c>
      <c r="C181"/>
    </row>
    <row r="182" spans="1:3">
      <c r="A182" s="3" t="s">
        <v>166</v>
      </c>
      <c r="B182" s="4">
        <v>5706</v>
      </c>
      <c r="C182"/>
    </row>
    <row r="183" spans="1:3">
      <c r="A183" s="3" t="s">
        <v>118</v>
      </c>
      <c r="B183" s="4">
        <v>5770</v>
      </c>
      <c r="C183"/>
    </row>
    <row r="184" spans="1:3">
      <c r="A184" s="3" t="s">
        <v>239</v>
      </c>
      <c r="B184" s="4">
        <v>5783</v>
      </c>
      <c r="C184"/>
    </row>
    <row r="185" spans="1:3">
      <c r="A185" s="3" t="s">
        <v>160</v>
      </c>
      <c r="B185" s="4">
        <v>5988</v>
      </c>
      <c r="C185"/>
    </row>
    <row r="186" spans="1:3">
      <c r="A186" s="3" t="s">
        <v>53</v>
      </c>
      <c r="B186" s="4">
        <v>6060</v>
      </c>
      <c r="C186"/>
    </row>
    <row r="187" spans="1:3">
      <c r="A187" s="3" t="s">
        <v>245</v>
      </c>
      <c r="B187" s="4">
        <v>6101</v>
      </c>
      <c r="C187"/>
    </row>
    <row r="188" spans="1:3">
      <c r="A188" s="3" t="s">
        <v>93</v>
      </c>
      <c r="B188" s="4">
        <v>6500</v>
      </c>
      <c r="C188"/>
    </row>
    <row r="189" spans="1:3">
      <c r="A189" s="3" t="s">
        <v>121</v>
      </c>
      <c r="B189" s="4">
        <v>6974</v>
      </c>
      <c r="C189"/>
    </row>
    <row r="190" spans="1:3">
      <c r="A190" s="3" t="s">
        <v>194</v>
      </c>
      <c r="B190" s="4">
        <v>7288</v>
      </c>
      <c r="C190"/>
    </row>
    <row r="191" spans="1:3">
      <c r="A191" s="3" t="s">
        <v>113</v>
      </c>
      <c r="B191" s="4">
        <v>8023</v>
      </c>
      <c r="C191"/>
    </row>
    <row r="192" spans="1:3">
      <c r="A192" s="3" t="s">
        <v>248</v>
      </c>
      <c r="B192" s="4">
        <v>8266</v>
      </c>
      <c r="C192"/>
    </row>
    <row r="193" spans="1:3">
      <c r="A193" s="3" t="s">
        <v>162</v>
      </c>
      <c r="B193" s="4">
        <v>8374</v>
      </c>
      <c r="C193"/>
    </row>
    <row r="194" spans="1:3">
      <c r="A194" s="3" t="s">
        <v>142</v>
      </c>
      <c r="B194" s="4">
        <v>8768</v>
      </c>
      <c r="C194"/>
    </row>
    <row r="195" spans="1:3">
      <c r="A195" s="3" t="s">
        <v>64</v>
      </c>
      <c r="B195" s="4">
        <v>9248</v>
      </c>
      <c r="C195"/>
    </row>
    <row r="196" spans="1:3">
      <c r="A196" s="3" t="s">
        <v>221</v>
      </c>
      <c r="B196" s="4">
        <v>9433</v>
      </c>
      <c r="C196"/>
    </row>
    <row r="197" spans="1:3">
      <c r="A197" s="3" t="s">
        <v>202</v>
      </c>
      <c r="B197" s="4">
        <v>9867</v>
      </c>
      <c r="C197"/>
    </row>
    <row r="198" spans="1:3">
      <c r="A198" s="3" t="s">
        <v>152</v>
      </c>
      <c r="B198" s="4">
        <v>10104</v>
      </c>
      <c r="C198"/>
    </row>
    <row r="199" spans="1:3">
      <c r="A199" s="3" t="s">
        <v>165</v>
      </c>
      <c r="B199" s="4">
        <v>12021</v>
      </c>
      <c r="C199"/>
    </row>
    <row r="200" spans="1:3">
      <c r="A200" s="3" t="s">
        <v>178</v>
      </c>
      <c r="B200" s="4">
        <v>12230</v>
      </c>
      <c r="C200"/>
    </row>
    <row r="201" spans="1:3">
      <c r="A201" s="3" t="s">
        <v>130</v>
      </c>
      <c r="B201" s="4">
        <v>12922</v>
      </c>
      <c r="C201"/>
    </row>
    <row r="202" spans="1:3">
      <c r="A202" s="3" t="s">
        <v>129</v>
      </c>
      <c r="B202" s="4">
        <v>13020</v>
      </c>
      <c r="C202"/>
    </row>
    <row r="203" spans="1:3">
      <c r="A203" s="3" t="s">
        <v>222</v>
      </c>
      <c r="B203" s="4">
        <v>15275</v>
      </c>
      <c r="C203"/>
    </row>
    <row r="204" spans="1:3">
      <c r="A204" s="3" t="s">
        <v>150</v>
      </c>
      <c r="B204" s="4">
        <v>16964</v>
      </c>
      <c r="C204"/>
    </row>
    <row r="205" spans="1:3">
      <c r="A205" s="3" t="s">
        <v>85</v>
      </c>
      <c r="B205" s="4">
        <v>17081</v>
      </c>
      <c r="C205"/>
    </row>
    <row r="206" spans="1:3">
      <c r="A206" s="3" t="s">
        <v>232</v>
      </c>
      <c r="B206" s="4">
        <v>17125</v>
      </c>
      <c r="C206"/>
    </row>
    <row r="207" spans="1:3">
      <c r="A207" s="3" t="s">
        <v>219</v>
      </c>
      <c r="B207" s="4">
        <v>20166</v>
      </c>
      <c r="C207"/>
    </row>
    <row r="208" spans="1:3">
      <c r="A208" s="3" t="s">
        <v>99</v>
      </c>
      <c r="B208" s="4">
        <v>20241</v>
      </c>
      <c r="C208"/>
    </row>
    <row r="209" spans="1:3">
      <c r="A209" s="3" t="s">
        <v>107</v>
      </c>
      <c r="B209" s="4">
        <v>21676</v>
      </c>
      <c r="C209"/>
    </row>
    <row r="210" spans="1:3">
      <c r="A210" s="3" t="s">
        <v>155</v>
      </c>
      <c r="B210" s="4">
        <v>22107</v>
      </c>
      <c r="C210"/>
    </row>
    <row r="211" spans="1:3">
      <c r="A211" s="3" t="s">
        <v>92</v>
      </c>
      <c r="B211" s="4">
        <v>24408</v>
      </c>
      <c r="C211"/>
    </row>
    <row r="212" spans="1:3">
      <c r="A212" s="3" t="s">
        <v>234</v>
      </c>
      <c r="B212" s="4">
        <v>32766</v>
      </c>
      <c r="C212"/>
    </row>
    <row r="213" spans="1:3">
      <c r="A213" s="3" t="s">
        <v>193</v>
      </c>
      <c r="B213" s="4">
        <v>33371</v>
      </c>
      <c r="C213"/>
    </row>
    <row r="214" spans="1:3">
      <c r="A214" s="3" t="s">
        <v>58</v>
      </c>
      <c r="B214" s="4">
        <v>36038</v>
      </c>
      <c r="C214"/>
    </row>
    <row r="215" spans="1:3">
      <c r="A215" s="3" t="s">
        <v>164</v>
      </c>
      <c r="B215" s="4">
        <v>42922</v>
      </c>
      <c r="C215"/>
    </row>
    <row r="216" spans="1:3">
      <c r="A216" s="3" t="s">
        <v>211</v>
      </c>
      <c r="B216" s="4">
        <v>57833</v>
      </c>
      <c r="C216"/>
    </row>
    <row r="217" spans="1:3">
      <c r="A217" s="3" t="s">
        <v>74</v>
      </c>
      <c r="B217" s="4">
        <v>66035</v>
      </c>
      <c r="C217"/>
    </row>
    <row r="218" spans="1:3">
      <c r="A218" s="3" t="s">
        <v>244</v>
      </c>
      <c r="B218" s="4">
        <v>107169</v>
      </c>
      <c r="C218"/>
    </row>
    <row r="219" spans="1:3">
      <c r="A219" s="3" t="s">
        <v>91</v>
      </c>
      <c r="B219" s="4">
        <v>110787</v>
      </c>
      <c r="C219"/>
    </row>
    <row r="220" spans="1:3">
      <c r="A220" s="3" t="s">
        <v>135</v>
      </c>
      <c r="B220" s="4">
        <v>142996</v>
      </c>
      <c r="C220"/>
    </row>
    <row r="221" spans="1:3">
      <c r="A221" s="3" t="s">
        <v>195</v>
      </c>
      <c r="B221" s="4">
        <v>157646</v>
      </c>
      <c r="C221"/>
    </row>
    <row r="222" spans="1:3">
      <c r="A222" s="3" t="s">
        <v>136</v>
      </c>
      <c r="B222" s="4">
        <v>233886</v>
      </c>
      <c r="C222"/>
    </row>
    <row r="223" spans="1:3">
      <c r="A223" s="3" t="s">
        <v>81</v>
      </c>
      <c r="B223" s="4">
        <v>279396</v>
      </c>
      <c r="C223"/>
    </row>
    <row r="224" spans="1:3">
      <c r="A224" s="3" t="s">
        <v>128</v>
      </c>
      <c r="B224" s="4">
        <v>307260</v>
      </c>
      <c r="C224"/>
    </row>
    <row r="225" spans="1:5">
      <c r="A225" s="3" t="s">
        <v>264</v>
      </c>
      <c r="B225" s="4">
        <v>457859</v>
      </c>
      <c r="C225"/>
    </row>
    <row r="226" spans="1:5">
      <c r="A226" s="3" t="s">
        <v>103</v>
      </c>
      <c r="B226" s="4">
        <v>464438</v>
      </c>
      <c r="C226"/>
    </row>
    <row r="227" spans="1:5">
      <c r="A227" s="3" t="s">
        <v>80</v>
      </c>
      <c r="B227" s="4">
        <v>558233</v>
      </c>
      <c r="C227"/>
    </row>
    <row r="228" spans="1:5">
      <c r="A228" s="3" t="s">
        <v>192</v>
      </c>
      <c r="B228" s="4">
        <v>639251</v>
      </c>
      <c r="C228"/>
    </row>
    <row r="229" spans="1:5">
      <c r="A229" s="3" t="s">
        <v>104</v>
      </c>
      <c r="B229" s="4">
        <v>822243</v>
      </c>
      <c r="C229"/>
    </row>
    <row r="230" spans="1:5">
      <c r="A230" s="3" t="s">
        <v>220</v>
      </c>
      <c r="B230" s="4">
        <v>921544</v>
      </c>
      <c r="C230"/>
    </row>
    <row r="231" spans="1:5" ht="15">
      <c r="A231" s="17" t="s">
        <v>4</v>
      </c>
      <c r="B231" s="18">
        <f>SUM(B7:B230)</f>
        <v>5933418</v>
      </c>
      <c r="C231"/>
    </row>
    <row r="232" spans="1:5">
      <c r="A232" s="6"/>
      <c r="B232" s="7"/>
      <c r="C232" s="7"/>
    </row>
    <row r="233" spans="1:5">
      <c r="A233" s="6"/>
      <c r="B233" s="7"/>
      <c r="C233" s="7"/>
    </row>
    <row r="234" spans="1:5">
      <c r="A234" s="6"/>
      <c r="B234" s="7"/>
      <c r="C234" s="7"/>
    </row>
    <row r="235" spans="1:5" ht="8.25" customHeight="1">
      <c r="A235" s="6"/>
      <c r="B235" s="7"/>
      <c r="C235" s="7"/>
    </row>
    <row r="236" spans="1:5">
      <c r="A236" s="19" t="s">
        <v>42</v>
      </c>
      <c r="B236" s="19"/>
    </row>
    <row r="237" spans="1:5" ht="25.5">
      <c r="A237" s="8" t="s">
        <v>29</v>
      </c>
      <c r="B237" s="11" t="s">
        <v>31</v>
      </c>
    </row>
    <row r="238" spans="1:5">
      <c r="A238" s="12" t="s">
        <v>289</v>
      </c>
      <c r="B238" s="20">
        <v>1.2999999999999999E-3</v>
      </c>
      <c r="D238" s="47"/>
      <c r="E238" s="39"/>
    </row>
    <row r="239" spans="1:5">
      <c r="A239" s="13" t="s">
        <v>278</v>
      </c>
      <c r="B239" s="20">
        <v>7.8000000000000005E-3</v>
      </c>
      <c r="D239" s="47"/>
      <c r="E239" s="39"/>
    </row>
    <row r="240" spans="1:5">
      <c r="A240" s="13" t="s">
        <v>282</v>
      </c>
      <c r="B240" s="20">
        <v>1.61E-2</v>
      </c>
      <c r="D240" s="47"/>
      <c r="E240" s="39"/>
    </row>
    <row r="241" spans="1:5">
      <c r="A241" s="13" t="s">
        <v>288</v>
      </c>
      <c r="B241" s="20">
        <v>2.1600000000000001E-2</v>
      </c>
      <c r="D241" s="47"/>
      <c r="E241" s="39"/>
    </row>
    <row r="242" spans="1:5">
      <c r="A242" s="13" t="s">
        <v>272</v>
      </c>
      <c r="B242" s="20">
        <v>2.1899999999999999E-2</v>
      </c>
      <c r="D242" s="47"/>
      <c r="E242" s="39"/>
    </row>
    <row r="243" spans="1:5">
      <c r="A243" s="13" t="s">
        <v>285</v>
      </c>
      <c r="B243" s="20">
        <v>2.3900000000000001E-2</v>
      </c>
      <c r="D243" s="47"/>
      <c r="E243" s="39"/>
    </row>
    <row r="244" spans="1:5">
      <c r="A244" s="13" t="s">
        <v>275</v>
      </c>
      <c r="B244" s="20">
        <v>2.8300000000000002E-2</v>
      </c>
      <c r="D244" s="47"/>
      <c r="E244" s="39"/>
    </row>
    <row r="245" spans="1:5">
      <c r="A245" s="13" t="s">
        <v>279</v>
      </c>
      <c r="B245" s="20">
        <v>2.92E-2</v>
      </c>
      <c r="D245" s="47"/>
      <c r="E245" s="39"/>
    </row>
    <row r="246" spans="1:5">
      <c r="A246" s="13" t="s">
        <v>274</v>
      </c>
      <c r="B246" s="20">
        <v>3.3500000000000002E-2</v>
      </c>
      <c r="D246" s="47"/>
      <c r="E246" s="39"/>
    </row>
    <row r="247" spans="1:5">
      <c r="A247" s="13" t="s">
        <v>281</v>
      </c>
      <c r="B247" s="20">
        <v>3.4700000000000002E-2</v>
      </c>
      <c r="D247" s="47"/>
      <c r="E247" s="39"/>
    </row>
    <row r="248" spans="1:5">
      <c r="A248" s="13" t="s">
        <v>277</v>
      </c>
      <c r="B248" s="20">
        <v>3.61E-2</v>
      </c>
      <c r="D248" s="47"/>
      <c r="E248" s="39"/>
    </row>
    <row r="249" spans="1:5">
      <c r="A249" s="13" t="s">
        <v>276</v>
      </c>
      <c r="B249" s="20">
        <v>4.2500000000000003E-2</v>
      </c>
      <c r="D249" s="47"/>
      <c r="E249" s="39"/>
    </row>
    <row r="250" spans="1:5">
      <c r="A250" s="13" t="s">
        <v>269</v>
      </c>
      <c r="B250" s="20">
        <v>5.8499999999999996E-2</v>
      </c>
      <c r="D250" s="47"/>
      <c r="E250" s="39"/>
    </row>
    <row r="251" spans="1:5">
      <c r="A251" s="13" t="s">
        <v>284</v>
      </c>
      <c r="B251" s="20">
        <v>6.4100000000000004E-2</v>
      </c>
      <c r="D251" s="47"/>
      <c r="E251" s="39"/>
    </row>
    <row r="252" spans="1:5">
      <c r="A252" s="13" t="s">
        <v>286</v>
      </c>
      <c r="B252" s="20">
        <v>7.4400000000000008E-2</v>
      </c>
      <c r="D252" s="47"/>
      <c r="E252" s="39"/>
    </row>
    <row r="253" spans="1:5">
      <c r="A253" s="13" t="s">
        <v>280</v>
      </c>
      <c r="B253" s="20">
        <v>8.4499999999999992E-2</v>
      </c>
      <c r="D253" s="47"/>
      <c r="E253" s="39"/>
    </row>
    <row r="254" spans="1:5">
      <c r="A254" s="13" t="s">
        <v>273</v>
      </c>
      <c r="B254" s="20">
        <v>8.8699999999999987E-2</v>
      </c>
      <c r="D254" s="47"/>
      <c r="E254" s="39"/>
    </row>
    <row r="255" spans="1:5">
      <c r="A255" s="13" t="s">
        <v>283</v>
      </c>
      <c r="B255" s="20">
        <v>9.2499999999999999E-2</v>
      </c>
      <c r="D255" s="47"/>
      <c r="E255" s="39"/>
    </row>
    <row r="256" spans="1:5">
      <c r="A256" s="13" t="s">
        <v>271</v>
      </c>
      <c r="B256" s="20">
        <v>0.10300000000000001</v>
      </c>
      <c r="D256" s="47"/>
      <c r="E256" s="39"/>
    </row>
    <row r="257" spans="1:5">
      <c r="A257" s="14" t="s">
        <v>287</v>
      </c>
      <c r="B257" s="41">
        <v>0.13739999999999999</v>
      </c>
      <c r="D257" s="47"/>
      <c r="E257" s="39"/>
    </row>
    <row r="258" spans="1:5" ht="15">
      <c r="A258"/>
      <c r="B258" s="40"/>
      <c r="C258"/>
    </row>
    <row r="259" spans="1:5">
      <c r="A259"/>
      <c r="B259"/>
      <c r="C259"/>
    </row>
    <row r="260" spans="1:5">
      <c r="A260"/>
      <c r="B260"/>
      <c r="C260"/>
    </row>
  </sheetData>
  <sheetProtection algorithmName="SHA-512" hashValue="SZa5MLk4a10gvVrvVWMrf+t10rW5RssfzpVW6056D42qB06DrsEoppCiI4UOMSX7Hf6U9t1asjE3/zRecMNBuQ==" saltValue="59SZA+gfiW/ymInyStgdgw==" spinCount="100000" sheet="1" objects="1" scenarios="1"/>
  <mergeCells count="3">
    <mergeCell ref="A3:C3"/>
    <mergeCell ref="A4:C4"/>
    <mergeCell ref="A5:C5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A1:F268"/>
  <sheetViews>
    <sheetView zoomScaleNormal="100" workbookViewId="0">
      <selection activeCell="H217" sqref="H217"/>
    </sheetView>
  </sheetViews>
  <sheetFormatPr defaultColWidth="9.140625" defaultRowHeight="12.75"/>
  <cols>
    <col min="1" max="1" width="53.28515625" style="1" customWidth="1"/>
    <col min="2" max="3" width="12.7109375" style="1" customWidth="1"/>
    <col min="4" max="16384" width="9.140625" style="1"/>
  </cols>
  <sheetData>
    <row r="1" spans="1:6" ht="20.100000000000001" customHeight="1">
      <c r="A1" s="169" t="s">
        <v>0</v>
      </c>
      <c r="B1" s="169"/>
      <c r="C1" s="169"/>
    </row>
    <row r="2" spans="1:6" ht="20.100000000000001" customHeight="1">
      <c r="A2" s="169" t="s">
        <v>439</v>
      </c>
      <c r="B2" s="169"/>
      <c r="C2" s="169"/>
    </row>
    <row r="3" spans="1:6" ht="22.5" customHeight="1">
      <c r="A3" s="170" t="s">
        <v>40</v>
      </c>
      <c r="B3" s="170"/>
      <c r="C3" s="170"/>
    </row>
    <row r="4" spans="1:6" ht="25.5" customHeight="1">
      <c r="A4" s="31" t="s">
        <v>1</v>
      </c>
      <c r="B4" s="31" t="s">
        <v>2</v>
      </c>
      <c r="C4" s="31" t="s">
        <v>3</v>
      </c>
    </row>
    <row r="5" spans="1:6" s="42" customFormat="1" ht="17.100000000000001" customHeight="1">
      <c r="A5" s="131" t="s">
        <v>50</v>
      </c>
      <c r="B5" s="129">
        <v>17</v>
      </c>
      <c r="C5" s="129">
        <v>17</v>
      </c>
    </row>
    <row r="6" spans="1:6" s="42" customFormat="1" ht="17.100000000000001" customHeight="1">
      <c r="A6" s="131" t="s">
        <v>105</v>
      </c>
      <c r="B6" s="129">
        <v>2710</v>
      </c>
      <c r="C6" s="129">
        <v>1702</v>
      </c>
    </row>
    <row r="7" spans="1:6" s="42" customFormat="1" ht="17.100000000000001" customHeight="1">
      <c r="A7" s="131" t="s">
        <v>197</v>
      </c>
      <c r="B7" s="129">
        <v>991</v>
      </c>
      <c r="C7" s="129">
        <v>461</v>
      </c>
    </row>
    <row r="8" spans="1:6" s="42" customFormat="1" ht="17.100000000000001" customHeight="1">
      <c r="A8" s="131" t="s">
        <v>259</v>
      </c>
      <c r="B8" s="129">
        <v>761</v>
      </c>
      <c r="C8" s="129">
        <v>538</v>
      </c>
    </row>
    <row r="9" spans="1:6" s="42" customFormat="1" ht="17.100000000000001" customHeight="1">
      <c r="A9" s="131" t="s">
        <v>196</v>
      </c>
      <c r="B9" s="129">
        <v>218</v>
      </c>
      <c r="C9" s="129">
        <v>145</v>
      </c>
      <c r="D9" s="43"/>
      <c r="E9" s="43"/>
      <c r="F9" s="43"/>
    </row>
    <row r="10" spans="1:6" s="42" customFormat="1" ht="17.100000000000001" customHeight="1">
      <c r="A10" s="131" t="s">
        <v>79</v>
      </c>
      <c r="B10" s="129">
        <v>46</v>
      </c>
      <c r="C10" s="129">
        <v>41</v>
      </c>
    </row>
    <row r="11" spans="1:6" s="42" customFormat="1" ht="17.100000000000001" customHeight="1">
      <c r="A11" s="131" t="s">
        <v>208</v>
      </c>
      <c r="B11" s="129">
        <v>133</v>
      </c>
      <c r="C11" s="129">
        <v>85</v>
      </c>
    </row>
    <row r="12" spans="1:6" s="42" customFormat="1" ht="17.100000000000001" customHeight="1">
      <c r="A12" s="131" t="s">
        <v>246</v>
      </c>
      <c r="B12" s="129">
        <v>1588</v>
      </c>
      <c r="C12" s="129">
        <v>975</v>
      </c>
    </row>
    <row r="13" spans="1:6" s="42" customFormat="1" ht="17.100000000000001" customHeight="1">
      <c r="A13" s="131" t="s">
        <v>220</v>
      </c>
      <c r="B13" s="129">
        <v>952555</v>
      </c>
      <c r="C13" s="129">
        <v>542937</v>
      </c>
    </row>
    <row r="14" spans="1:6" s="42" customFormat="1" ht="17.100000000000001" customHeight="1">
      <c r="A14" s="131" t="s">
        <v>55</v>
      </c>
      <c r="B14" s="129">
        <v>83</v>
      </c>
      <c r="C14" s="129">
        <v>56</v>
      </c>
    </row>
    <row r="15" spans="1:6" s="42" customFormat="1" ht="17.100000000000001" customHeight="1">
      <c r="A15" s="131" t="s">
        <v>143</v>
      </c>
      <c r="B15" s="129">
        <v>162</v>
      </c>
      <c r="C15" s="129">
        <v>91</v>
      </c>
    </row>
    <row r="16" spans="1:6" s="42" customFormat="1" ht="17.100000000000001" customHeight="1">
      <c r="A16" s="131" t="s">
        <v>195</v>
      </c>
      <c r="B16" s="129">
        <v>160702</v>
      </c>
      <c r="C16" s="129">
        <v>98168</v>
      </c>
    </row>
    <row r="17" spans="1:3" s="42" customFormat="1" ht="17.100000000000001" customHeight="1">
      <c r="A17" s="131" t="s">
        <v>164</v>
      </c>
      <c r="B17" s="129">
        <v>45267</v>
      </c>
      <c r="C17" s="129">
        <v>28459</v>
      </c>
    </row>
    <row r="18" spans="1:3" s="42" customFormat="1" ht="17.100000000000001" customHeight="1">
      <c r="A18" s="131" t="s">
        <v>95</v>
      </c>
      <c r="B18" s="129">
        <v>81</v>
      </c>
      <c r="C18" s="129">
        <v>49</v>
      </c>
    </row>
    <row r="19" spans="1:3" s="42" customFormat="1" ht="17.100000000000001" customHeight="1">
      <c r="A19" s="131" t="s">
        <v>59</v>
      </c>
      <c r="B19" s="129">
        <v>299</v>
      </c>
      <c r="C19" s="129">
        <v>191</v>
      </c>
    </row>
    <row r="20" spans="1:3" s="42" customFormat="1" ht="17.100000000000001" customHeight="1">
      <c r="A20" s="131" t="s">
        <v>161</v>
      </c>
      <c r="B20" s="129">
        <v>518</v>
      </c>
      <c r="C20" s="129">
        <v>277</v>
      </c>
    </row>
    <row r="21" spans="1:3" s="42" customFormat="1" ht="17.100000000000001" customHeight="1">
      <c r="A21" s="131" t="s">
        <v>187</v>
      </c>
      <c r="B21" s="129">
        <v>511</v>
      </c>
      <c r="C21" s="129">
        <v>267</v>
      </c>
    </row>
    <row r="22" spans="1:3" s="42" customFormat="1" ht="17.100000000000001" customHeight="1">
      <c r="A22" s="131" t="s">
        <v>88</v>
      </c>
      <c r="B22" s="129">
        <v>65</v>
      </c>
      <c r="C22" s="129">
        <v>39</v>
      </c>
    </row>
    <row r="23" spans="1:3" s="42" customFormat="1" ht="17.100000000000001" customHeight="1">
      <c r="A23" s="131" t="s">
        <v>81</v>
      </c>
      <c r="B23" s="129">
        <v>281948</v>
      </c>
      <c r="C23" s="129">
        <v>169091</v>
      </c>
    </row>
    <row r="24" spans="1:3" s="42" customFormat="1" ht="17.100000000000001" customHeight="1">
      <c r="A24" s="131" t="s">
        <v>123</v>
      </c>
      <c r="B24" s="129">
        <v>38</v>
      </c>
      <c r="C24" s="129">
        <v>27</v>
      </c>
    </row>
    <row r="25" spans="1:3" s="42" customFormat="1" ht="17.100000000000001" customHeight="1">
      <c r="A25" s="131" t="s">
        <v>119</v>
      </c>
      <c r="B25" s="129">
        <v>80</v>
      </c>
      <c r="C25" s="129">
        <v>49</v>
      </c>
    </row>
    <row r="26" spans="1:3" s="42" customFormat="1" ht="17.100000000000001" customHeight="1">
      <c r="A26" s="131" t="s">
        <v>67</v>
      </c>
      <c r="B26" s="129">
        <v>430</v>
      </c>
      <c r="C26" s="129">
        <v>310</v>
      </c>
    </row>
    <row r="27" spans="1:3" s="42" customFormat="1" ht="17.100000000000001" customHeight="1">
      <c r="A27" s="131" t="s">
        <v>262</v>
      </c>
      <c r="B27" s="129">
        <v>329</v>
      </c>
      <c r="C27" s="129">
        <v>225</v>
      </c>
    </row>
    <row r="28" spans="1:3" s="42" customFormat="1" ht="17.100000000000001" customHeight="1">
      <c r="A28" s="131" t="s">
        <v>45</v>
      </c>
      <c r="B28" s="129">
        <v>4111</v>
      </c>
      <c r="C28" s="129">
        <v>2234</v>
      </c>
    </row>
    <row r="29" spans="1:3" s="42" customFormat="1" ht="17.100000000000001" customHeight="1">
      <c r="A29" s="131" t="s">
        <v>177</v>
      </c>
      <c r="B29" s="129">
        <v>39</v>
      </c>
      <c r="C29" s="129">
        <v>34</v>
      </c>
    </row>
    <row r="30" spans="1:3" s="42" customFormat="1" ht="17.100000000000001" customHeight="1">
      <c r="A30" s="131" t="s">
        <v>65</v>
      </c>
      <c r="B30" s="129">
        <v>1082</v>
      </c>
      <c r="C30" s="129">
        <v>566</v>
      </c>
    </row>
    <row r="31" spans="1:3" s="42" customFormat="1" ht="17.100000000000001" customHeight="1">
      <c r="A31" s="131" t="s">
        <v>72</v>
      </c>
      <c r="B31" s="129">
        <v>87</v>
      </c>
      <c r="C31" s="129">
        <v>47</v>
      </c>
    </row>
    <row r="32" spans="1:3" s="42" customFormat="1" ht="17.100000000000001" customHeight="1">
      <c r="A32" s="131" t="s">
        <v>80</v>
      </c>
      <c r="B32" s="129">
        <v>611974</v>
      </c>
      <c r="C32" s="129">
        <v>385352</v>
      </c>
    </row>
    <row r="33" spans="1:3" s="42" customFormat="1" ht="17.100000000000001" customHeight="1">
      <c r="A33" s="131" t="s">
        <v>87</v>
      </c>
      <c r="B33" s="129">
        <v>34</v>
      </c>
      <c r="C33" s="129">
        <v>22</v>
      </c>
    </row>
    <row r="34" spans="1:3" s="42" customFormat="1" ht="17.100000000000001" customHeight="1">
      <c r="A34" s="131" t="s">
        <v>238</v>
      </c>
      <c r="B34" s="129">
        <v>2972</v>
      </c>
      <c r="C34" s="129">
        <v>2298</v>
      </c>
    </row>
    <row r="35" spans="1:3" s="42" customFormat="1" ht="17.100000000000001" customHeight="1">
      <c r="A35" s="131" t="s">
        <v>175</v>
      </c>
      <c r="B35" s="129">
        <v>119</v>
      </c>
      <c r="C35" s="129">
        <v>85</v>
      </c>
    </row>
    <row r="36" spans="1:3" s="42" customFormat="1" ht="17.100000000000001" customHeight="1">
      <c r="A36" s="131" t="s">
        <v>97</v>
      </c>
      <c r="B36" s="129">
        <v>86</v>
      </c>
      <c r="C36" s="129">
        <v>45</v>
      </c>
    </row>
    <row r="37" spans="1:3" s="42" customFormat="1" ht="17.100000000000001" customHeight="1">
      <c r="A37" s="131" t="s">
        <v>168</v>
      </c>
      <c r="B37" s="129">
        <v>258</v>
      </c>
      <c r="C37" s="129">
        <v>185</v>
      </c>
    </row>
    <row r="38" spans="1:3" s="42" customFormat="1" ht="17.100000000000001" customHeight="1">
      <c r="A38" s="131" t="s">
        <v>153</v>
      </c>
      <c r="B38" s="129">
        <v>383</v>
      </c>
      <c r="C38" s="129">
        <v>236</v>
      </c>
    </row>
    <row r="39" spans="1:3" s="42" customFormat="1" ht="17.100000000000001" customHeight="1">
      <c r="A39" s="131" t="s">
        <v>135</v>
      </c>
      <c r="B39" s="129">
        <v>144243</v>
      </c>
      <c r="C39" s="129">
        <v>90110</v>
      </c>
    </row>
    <row r="40" spans="1:3" s="42" customFormat="1" ht="17.100000000000001" customHeight="1">
      <c r="A40" s="131" t="s">
        <v>250</v>
      </c>
      <c r="B40" s="129">
        <v>480</v>
      </c>
      <c r="C40" s="129">
        <v>318</v>
      </c>
    </row>
    <row r="41" spans="1:3" s="42" customFormat="1" ht="17.100000000000001" customHeight="1">
      <c r="A41" s="131" t="s">
        <v>73</v>
      </c>
      <c r="B41" s="129">
        <v>34</v>
      </c>
      <c r="C41" s="129">
        <v>29</v>
      </c>
    </row>
    <row r="42" spans="1:3" s="42" customFormat="1" ht="17.100000000000001" customHeight="1">
      <c r="A42" s="131" t="s">
        <v>74</v>
      </c>
      <c r="B42" s="129">
        <v>67740</v>
      </c>
      <c r="C42" s="129">
        <v>34349</v>
      </c>
    </row>
    <row r="43" spans="1:3" s="42" customFormat="1" ht="17.100000000000001" customHeight="1">
      <c r="A43" s="131" t="s">
        <v>108</v>
      </c>
      <c r="B43" s="129">
        <v>1673</v>
      </c>
      <c r="C43" s="129">
        <v>1100</v>
      </c>
    </row>
    <row r="44" spans="1:3" s="42" customFormat="1" ht="17.100000000000001" customHeight="1">
      <c r="A44" s="131" t="s">
        <v>155</v>
      </c>
      <c r="B44" s="129">
        <v>22736</v>
      </c>
      <c r="C44" s="129">
        <v>13823</v>
      </c>
    </row>
    <row r="45" spans="1:3" s="42" customFormat="1" ht="17.100000000000001" customHeight="1">
      <c r="A45" s="131" t="s">
        <v>261</v>
      </c>
      <c r="B45" s="129">
        <v>5</v>
      </c>
      <c r="C45" s="129">
        <v>3</v>
      </c>
    </row>
    <row r="46" spans="1:3" s="42" customFormat="1" ht="17.100000000000001" customHeight="1">
      <c r="A46" s="131" t="s">
        <v>174</v>
      </c>
      <c r="B46" s="129">
        <v>245</v>
      </c>
      <c r="C46" s="129">
        <v>163</v>
      </c>
    </row>
    <row r="47" spans="1:3" s="42" customFormat="1" ht="17.100000000000001" customHeight="1">
      <c r="A47" s="131" t="s">
        <v>109</v>
      </c>
      <c r="B47" s="129">
        <v>701</v>
      </c>
      <c r="C47" s="129">
        <v>455</v>
      </c>
    </row>
    <row r="48" spans="1:3" s="42" customFormat="1" ht="17.100000000000001" customHeight="1">
      <c r="A48" s="131" t="s">
        <v>93</v>
      </c>
      <c r="B48" s="129">
        <v>6647</v>
      </c>
      <c r="C48" s="129">
        <v>3848</v>
      </c>
    </row>
    <row r="49" spans="1:3" s="42" customFormat="1" ht="17.100000000000001" customHeight="1">
      <c r="A49" s="131" t="s">
        <v>85</v>
      </c>
      <c r="B49" s="129">
        <v>17380</v>
      </c>
      <c r="C49" s="129">
        <v>10977</v>
      </c>
    </row>
    <row r="50" spans="1:3" s="42" customFormat="1" ht="17.100000000000001" customHeight="1">
      <c r="A50" s="131" t="s">
        <v>182</v>
      </c>
      <c r="B50" s="129">
        <v>3946</v>
      </c>
      <c r="C50" s="129">
        <v>2675</v>
      </c>
    </row>
    <row r="51" spans="1:3" s="42" customFormat="1" ht="17.100000000000001" customHeight="1">
      <c r="A51" s="131" t="s">
        <v>190</v>
      </c>
      <c r="B51" s="129">
        <v>114</v>
      </c>
      <c r="C51" s="129">
        <v>68</v>
      </c>
    </row>
    <row r="52" spans="1:3" s="42" customFormat="1" ht="17.100000000000001" customHeight="1">
      <c r="A52" s="131" t="s">
        <v>165</v>
      </c>
      <c r="B52" s="129">
        <v>14002</v>
      </c>
      <c r="C52" s="129">
        <v>10044</v>
      </c>
    </row>
    <row r="53" spans="1:3" s="42" customFormat="1" ht="17.100000000000001" customHeight="1">
      <c r="A53" s="131" t="s">
        <v>216</v>
      </c>
      <c r="B53" s="129">
        <v>3</v>
      </c>
      <c r="C53" s="129">
        <v>3</v>
      </c>
    </row>
    <row r="54" spans="1:3" s="42" customFormat="1" ht="17.100000000000001" customHeight="1">
      <c r="A54" s="131" t="s">
        <v>99</v>
      </c>
      <c r="B54" s="129">
        <v>20745</v>
      </c>
      <c r="C54" s="129">
        <v>10694</v>
      </c>
    </row>
    <row r="55" spans="1:3" s="42" customFormat="1" ht="17.100000000000001" customHeight="1">
      <c r="A55" s="131" t="s">
        <v>239</v>
      </c>
      <c r="B55" s="129">
        <v>5921</v>
      </c>
      <c r="C55" s="129">
        <v>3005</v>
      </c>
    </row>
    <row r="56" spans="1:3" s="42" customFormat="1" ht="17.100000000000001" customHeight="1">
      <c r="A56" s="131" t="s">
        <v>126</v>
      </c>
      <c r="B56" s="129">
        <v>2992</v>
      </c>
      <c r="C56" s="129">
        <v>1532</v>
      </c>
    </row>
    <row r="57" spans="1:3" s="42" customFormat="1" ht="17.100000000000001" customHeight="1">
      <c r="A57" s="131" t="s">
        <v>178</v>
      </c>
      <c r="B57" s="129">
        <v>13543</v>
      </c>
      <c r="C57" s="129">
        <v>8623</v>
      </c>
    </row>
    <row r="58" spans="1:3" s="42" customFormat="1" ht="17.100000000000001" customHeight="1">
      <c r="A58" s="131" t="s">
        <v>51</v>
      </c>
      <c r="B58" s="129">
        <v>370</v>
      </c>
      <c r="C58" s="129">
        <v>239</v>
      </c>
    </row>
    <row r="59" spans="1:3" s="42" customFormat="1" ht="17.100000000000001" customHeight="1">
      <c r="A59" s="131" t="s">
        <v>114</v>
      </c>
      <c r="B59" s="129">
        <v>951</v>
      </c>
      <c r="C59" s="129">
        <v>663</v>
      </c>
    </row>
    <row r="60" spans="1:3" s="42" customFormat="1" ht="17.100000000000001" customHeight="1">
      <c r="A60" s="131" t="s">
        <v>188</v>
      </c>
      <c r="B60" s="129">
        <v>61</v>
      </c>
      <c r="C60" s="129">
        <v>35</v>
      </c>
    </row>
    <row r="61" spans="1:3" s="42" customFormat="1" ht="17.100000000000001" customHeight="1">
      <c r="A61" s="131" t="s">
        <v>225</v>
      </c>
      <c r="B61" s="129">
        <v>1254</v>
      </c>
      <c r="C61" s="129">
        <v>773</v>
      </c>
    </row>
    <row r="62" spans="1:3" s="42" customFormat="1" ht="17.100000000000001" customHeight="1">
      <c r="A62" s="131" t="s">
        <v>138</v>
      </c>
      <c r="B62" s="129">
        <v>4349</v>
      </c>
      <c r="C62" s="129">
        <v>2824</v>
      </c>
    </row>
    <row r="63" spans="1:3" s="42" customFormat="1" ht="17.100000000000001" customHeight="1">
      <c r="A63" s="131" t="s">
        <v>106</v>
      </c>
      <c r="B63" s="129">
        <v>57</v>
      </c>
      <c r="C63" s="129">
        <v>37</v>
      </c>
    </row>
    <row r="64" spans="1:3" s="42" customFormat="1" ht="17.100000000000001" customHeight="1">
      <c r="A64" s="131" t="s">
        <v>206</v>
      </c>
      <c r="B64" s="129">
        <v>1943</v>
      </c>
      <c r="C64" s="129">
        <v>1259</v>
      </c>
    </row>
    <row r="65" spans="1:3" s="42" customFormat="1" ht="17.100000000000001" customHeight="1">
      <c r="A65" s="131" t="s">
        <v>82</v>
      </c>
      <c r="B65" s="129">
        <v>5367</v>
      </c>
      <c r="C65" s="129">
        <v>3451</v>
      </c>
    </row>
    <row r="66" spans="1:3" s="42" customFormat="1" ht="17.100000000000001" customHeight="1">
      <c r="A66" s="131" t="s">
        <v>103</v>
      </c>
      <c r="B66" s="129">
        <v>470032</v>
      </c>
      <c r="C66" s="129">
        <v>256018</v>
      </c>
    </row>
    <row r="67" spans="1:3" s="42" customFormat="1" ht="17.100000000000001" customHeight="1">
      <c r="A67" s="131" t="s">
        <v>252</v>
      </c>
      <c r="B67" s="129">
        <v>224</v>
      </c>
      <c r="C67" s="129">
        <v>120</v>
      </c>
    </row>
    <row r="68" spans="1:3" s="42" customFormat="1" ht="17.100000000000001" customHeight="1">
      <c r="A68" s="131" t="s">
        <v>94</v>
      </c>
      <c r="B68" s="129">
        <v>39</v>
      </c>
      <c r="C68" s="129">
        <v>28</v>
      </c>
    </row>
    <row r="69" spans="1:3" s="42" customFormat="1" ht="17.100000000000001" customHeight="1">
      <c r="A69" s="131" t="s">
        <v>173</v>
      </c>
      <c r="B69" s="129">
        <v>206</v>
      </c>
      <c r="C69" s="129">
        <v>140</v>
      </c>
    </row>
    <row r="70" spans="1:3" s="42" customFormat="1" ht="17.100000000000001" customHeight="1">
      <c r="A70" s="131" t="s">
        <v>104</v>
      </c>
      <c r="B70" s="129">
        <v>832639</v>
      </c>
      <c r="C70" s="129">
        <v>489264</v>
      </c>
    </row>
    <row r="71" spans="1:3" s="42" customFormat="1" ht="17.100000000000001" customHeight="1">
      <c r="A71" s="131" t="s">
        <v>207</v>
      </c>
      <c r="B71" s="129">
        <v>2611</v>
      </c>
      <c r="C71" s="129">
        <v>1123</v>
      </c>
    </row>
    <row r="72" spans="1:3" s="42" customFormat="1" ht="17.100000000000001" customHeight="1">
      <c r="A72" s="131" t="s">
        <v>171</v>
      </c>
      <c r="B72" s="129">
        <v>726</v>
      </c>
      <c r="C72" s="129">
        <v>454</v>
      </c>
    </row>
    <row r="73" spans="1:3" s="42" customFormat="1" ht="17.100000000000001" customHeight="1">
      <c r="A73" s="131" t="s">
        <v>127</v>
      </c>
      <c r="B73" s="129">
        <v>133</v>
      </c>
      <c r="C73" s="129">
        <v>90</v>
      </c>
    </row>
    <row r="74" spans="1:3" s="42" customFormat="1" ht="17.100000000000001" customHeight="1">
      <c r="A74" s="131" t="s">
        <v>118</v>
      </c>
      <c r="B74" s="129">
        <v>6131</v>
      </c>
      <c r="C74" s="129">
        <v>4083</v>
      </c>
    </row>
    <row r="75" spans="1:3" s="42" customFormat="1" ht="17.100000000000001" customHeight="1">
      <c r="A75" s="131" t="s">
        <v>227</v>
      </c>
      <c r="B75" s="129">
        <v>244</v>
      </c>
      <c r="C75" s="129">
        <v>167</v>
      </c>
    </row>
    <row r="76" spans="1:3" s="42" customFormat="1" ht="17.100000000000001" customHeight="1">
      <c r="A76" s="131" t="s">
        <v>224</v>
      </c>
      <c r="B76" s="129">
        <v>116</v>
      </c>
      <c r="C76" s="129">
        <v>64</v>
      </c>
    </row>
    <row r="77" spans="1:3" s="42" customFormat="1" ht="17.100000000000001" customHeight="1">
      <c r="A77" s="131" t="s">
        <v>48</v>
      </c>
      <c r="B77" s="129">
        <v>1370</v>
      </c>
      <c r="C77" s="129">
        <v>580</v>
      </c>
    </row>
    <row r="78" spans="1:3" s="42" customFormat="1" ht="17.100000000000001" customHeight="1">
      <c r="A78" s="131" t="s">
        <v>130</v>
      </c>
      <c r="B78" s="129">
        <v>13282</v>
      </c>
      <c r="C78" s="129">
        <v>7623</v>
      </c>
    </row>
    <row r="79" spans="1:3" s="42" customFormat="1" ht="17.100000000000001" customHeight="1">
      <c r="A79" s="131" t="s">
        <v>151</v>
      </c>
      <c r="B79" s="129">
        <v>31</v>
      </c>
      <c r="C79" s="129">
        <v>17</v>
      </c>
    </row>
    <row r="80" spans="1:3" s="42" customFormat="1" ht="17.100000000000001" customHeight="1">
      <c r="A80" s="131" t="s">
        <v>257</v>
      </c>
      <c r="B80" s="129">
        <v>7</v>
      </c>
      <c r="C80" s="129">
        <v>5</v>
      </c>
    </row>
    <row r="81" spans="1:3" s="42" customFormat="1" ht="17.100000000000001" customHeight="1">
      <c r="A81" s="131" t="s">
        <v>265</v>
      </c>
      <c r="B81" s="129">
        <v>227</v>
      </c>
      <c r="C81" s="129">
        <v>150</v>
      </c>
    </row>
    <row r="82" spans="1:3" s="42" customFormat="1" ht="17.100000000000001" customHeight="1">
      <c r="A82" s="131" t="s">
        <v>53</v>
      </c>
      <c r="B82" s="129">
        <v>6134</v>
      </c>
      <c r="C82" s="129">
        <v>3066</v>
      </c>
    </row>
    <row r="83" spans="1:3" s="42" customFormat="1" ht="17.100000000000001" customHeight="1">
      <c r="A83" s="131" t="s">
        <v>144</v>
      </c>
      <c r="B83" s="129">
        <v>219</v>
      </c>
      <c r="C83" s="129">
        <v>136</v>
      </c>
    </row>
    <row r="84" spans="1:3" s="42" customFormat="1" ht="17.100000000000001" customHeight="1">
      <c r="A84" s="131" t="s">
        <v>181</v>
      </c>
      <c r="B84" s="129">
        <v>36</v>
      </c>
      <c r="C84" s="129">
        <v>26</v>
      </c>
    </row>
    <row r="85" spans="1:3" s="42" customFormat="1" ht="17.100000000000001" customHeight="1">
      <c r="A85" s="131" t="s">
        <v>112</v>
      </c>
      <c r="B85" s="129">
        <v>48</v>
      </c>
      <c r="C85" s="129">
        <v>26</v>
      </c>
    </row>
    <row r="86" spans="1:3" s="42" customFormat="1" ht="17.100000000000001" customHeight="1">
      <c r="A86" s="131" t="s">
        <v>122</v>
      </c>
      <c r="B86" s="129">
        <v>34</v>
      </c>
      <c r="C86" s="129">
        <v>26</v>
      </c>
    </row>
    <row r="87" spans="1:3" s="42" customFormat="1" ht="17.100000000000001" customHeight="1">
      <c r="A87" s="131" t="s">
        <v>134</v>
      </c>
      <c r="B87" s="129">
        <v>3</v>
      </c>
      <c r="C87" s="129">
        <v>3</v>
      </c>
    </row>
    <row r="88" spans="1:3" s="42" customFormat="1" ht="17.100000000000001" customHeight="1">
      <c r="A88" s="131" t="s">
        <v>176</v>
      </c>
      <c r="B88" s="129">
        <v>156</v>
      </c>
      <c r="C88" s="129">
        <v>97</v>
      </c>
    </row>
    <row r="89" spans="1:3" s="42" customFormat="1" ht="17.100000000000001" customHeight="1">
      <c r="A89" s="131" t="s">
        <v>56</v>
      </c>
      <c r="B89" s="129">
        <v>123</v>
      </c>
      <c r="C89" s="129">
        <v>81</v>
      </c>
    </row>
    <row r="90" spans="1:3" s="42" customFormat="1" ht="17.100000000000001" customHeight="1">
      <c r="A90" s="131" t="s">
        <v>49</v>
      </c>
      <c r="B90" s="129">
        <v>1418</v>
      </c>
      <c r="C90" s="129">
        <v>723</v>
      </c>
    </row>
    <row r="91" spans="1:3" s="42" customFormat="1" ht="17.100000000000001" customHeight="1">
      <c r="A91" s="131" t="s">
        <v>158</v>
      </c>
      <c r="B91" s="129">
        <v>1145</v>
      </c>
      <c r="C91" s="129">
        <v>746</v>
      </c>
    </row>
    <row r="92" spans="1:3" s="42" customFormat="1" ht="17.100000000000001" customHeight="1">
      <c r="A92" s="131" t="s">
        <v>233</v>
      </c>
      <c r="B92" s="129">
        <v>1592</v>
      </c>
      <c r="C92" s="129">
        <v>1013</v>
      </c>
    </row>
    <row r="93" spans="1:3" s="42" customFormat="1" ht="17.100000000000001" customHeight="1">
      <c r="A93" s="131" t="s">
        <v>148</v>
      </c>
      <c r="B93" s="129">
        <v>380</v>
      </c>
      <c r="C93" s="129">
        <v>262</v>
      </c>
    </row>
    <row r="94" spans="1:3" s="42" customFormat="1" ht="17.100000000000001" customHeight="1">
      <c r="A94" s="131" t="s">
        <v>70</v>
      </c>
      <c r="B94" s="129">
        <v>123</v>
      </c>
      <c r="C94" s="129">
        <v>88</v>
      </c>
    </row>
    <row r="95" spans="1:3" s="42" customFormat="1" ht="17.100000000000001" customHeight="1">
      <c r="A95" s="131" t="s">
        <v>92</v>
      </c>
      <c r="B95" s="129">
        <v>27896</v>
      </c>
      <c r="C95" s="129">
        <v>19871</v>
      </c>
    </row>
    <row r="96" spans="1:3" s="42" customFormat="1" ht="17.100000000000001" customHeight="1">
      <c r="A96" s="131" t="s">
        <v>256</v>
      </c>
      <c r="B96" s="129">
        <v>642</v>
      </c>
      <c r="C96" s="129">
        <v>454</v>
      </c>
    </row>
    <row r="97" spans="1:3" s="42" customFormat="1" ht="17.100000000000001" customHeight="1">
      <c r="A97" s="131" t="s">
        <v>90</v>
      </c>
      <c r="B97" s="129">
        <v>258</v>
      </c>
      <c r="C97" s="129">
        <v>157</v>
      </c>
    </row>
    <row r="98" spans="1:3" s="42" customFormat="1" ht="17.100000000000001" customHeight="1">
      <c r="A98" s="131" t="s">
        <v>183</v>
      </c>
      <c r="B98" s="129">
        <v>217</v>
      </c>
      <c r="C98" s="129">
        <v>154</v>
      </c>
    </row>
    <row r="99" spans="1:3" s="42" customFormat="1" ht="17.100000000000001" customHeight="1">
      <c r="A99" s="131" t="s">
        <v>68</v>
      </c>
      <c r="B99" s="129">
        <v>7</v>
      </c>
      <c r="C99" s="129">
        <v>5</v>
      </c>
    </row>
    <row r="100" spans="1:3" s="42" customFormat="1" ht="17.100000000000001" customHeight="1">
      <c r="A100" s="131" t="s">
        <v>124</v>
      </c>
      <c r="B100" s="129">
        <v>25</v>
      </c>
      <c r="C100" s="129">
        <v>13</v>
      </c>
    </row>
    <row r="101" spans="1:3" s="42" customFormat="1" ht="17.100000000000001" customHeight="1">
      <c r="A101" s="131" t="s">
        <v>191</v>
      </c>
      <c r="B101" s="129">
        <v>3</v>
      </c>
      <c r="C101" s="129">
        <v>3</v>
      </c>
    </row>
    <row r="102" spans="1:3" s="42" customFormat="1" ht="17.100000000000001" customHeight="1">
      <c r="A102" s="131" t="s">
        <v>86</v>
      </c>
      <c r="B102" s="129">
        <v>8</v>
      </c>
      <c r="C102" s="129">
        <v>2</v>
      </c>
    </row>
    <row r="103" spans="1:3" s="42" customFormat="1" ht="17.100000000000001" customHeight="1">
      <c r="A103" s="131" t="s">
        <v>63</v>
      </c>
      <c r="B103" s="129">
        <v>2</v>
      </c>
      <c r="C103" s="129">
        <v>2</v>
      </c>
    </row>
    <row r="104" spans="1:3" s="42" customFormat="1" ht="17.100000000000001" customHeight="1">
      <c r="A104" s="131" t="s">
        <v>231</v>
      </c>
      <c r="B104" s="129">
        <v>48</v>
      </c>
      <c r="C104" s="129">
        <v>35</v>
      </c>
    </row>
    <row r="105" spans="1:3" s="42" customFormat="1" ht="17.100000000000001" customHeight="1">
      <c r="A105" s="131" t="s">
        <v>52</v>
      </c>
      <c r="B105" s="129">
        <v>22</v>
      </c>
      <c r="C105" s="129">
        <v>17</v>
      </c>
    </row>
    <row r="106" spans="1:3" s="42" customFormat="1" ht="17.100000000000001" customHeight="1">
      <c r="A106" s="131" t="s">
        <v>84</v>
      </c>
      <c r="B106" s="129">
        <v>6</v>
      </c>
      <c r="C106" s="129">
        <v>5</v>
      </c>
    </row>
    <row r="107" spans="1:3" s="42" customFormat="1" ht="17.100000000000001" customHeight="1">
      <c r="A107" s="131" t="s">
        <v>150</v>
      </c>
      <c r="B107" s="129">
        <v>17443</v>
      </c>
      <c r="C107" s="129">
        <v>7800</v>
      </c>
    </row>
    <row r="108" spans="1:3" s="42" customFormat="1" ht="17.100000000000001" customHeight="1">
      <c r="A108" s="131" t="s">
        <v>169</v>
      </c>
      <c r="B108" s="129">
        <v>417</v>
      </c>
      <c r="C108" s="129">
        <v>276</v>
      </c>
    </row>
    <row r="109" spans="1:3" s="42" customFormat="1" ht="17.100000000000001" customHeight="1">
      <c r="A109" s="131" t="s">
        <v>229</v>
      </c>
      <c r="B109" s="129">
        <v>250</v>
      </c>
      <c r="C109" s="129">
        <v>174</v>
      </c>
    </row>
    <row r="110" spans="1:3" s="42" customFormat="1" ht="17.100000000000001" customHeight="1">
      <c r="A110" s="131" t="s">
        <v>204</v>
      </c>
      <c r="B110" s="129">
        <v>1655</v>
      </c>
      <c r="C110" s="129">
        <v>1089</v>
      </c>
    </row>
    <row r="111" spans="1:3" s="42" customFormat="1" ht="17.100000000000001" customHeight="1">
      <c r="A111" s="131" t="s">
        <v>115</v>
      </c>
      <c r="B111" s="129">
        <v>35</v>
      </c>
      <c r="C111" s="129">
        <v>22</v>
      </c>
    </row>
    <row r="112" spans="1:3" s="42" customFormat="1" ht="17.100000000000001" customHeight="1">
      <c r="A112" s="131" t="s">
        <v>77</v>
      </c>
      <c r="B112" s="129">
        <v>177</v>
      </c>
      <c r="C112" s="129">
        <v>79</v>
      </c>
    </row>
    <row r="113" spans="1:3" s="42" customFormat="1" ht="17.100000000000001" customHeight="1">
      <c r="A113" s="131" t="s">
        <v>111</v>
      </c>
      <c r="B113" s="129">
        <v>573</v>
      </c>
      <c r="C113" s="129">
        <v>372</v>
      </c>
    </row>
    <row r="114" spans="1:3" s="42" customFormat="1" ht="17.100000000000001" customHeight="1">
      <c r="A114" s="131" t="s">
        <v>215</v>
      </c>
      <c r="B114" s="129">
        <v>78</v>
      </c>
      <c r="C114" s="129">
        <v>51</v>
      </c>
    </row>
    <row r="115" spans="1:3" s="42" customFormat="1" ht="17.100000000000001" customHeight="1">
      <c r="A115" s="131" t="s">
        <v>154</v>
      </c>
      <c r="B115" s="129">
        <v>8</v>
      </c>
      <c r="C115" s="129">
        <v>3</v>
      </c>
    </row>
    <row r="116" spans="1:3" s="42" customFormat="1" ht="17.100000000000001" customHeight="1">
      <c r="A116" s="131" t="s">
        <v>75</v>
      </c>
      <c r="B116" s="129">
        <v>439</v>
      </c>
      <c r="C116" s="129">
        <v>320</v>
      </c>
    </row>
    <row r="117" spans="1:3" s="42" customFormat="1" ht="17.100000000000001" customHeight="1">
      <c r="A117" s="131" t="s">
        <v>240</v>
      </c>
      <c r="B117" s="129">
        <v>2488</v>
      </c>
      <c r="C117" s="129">
        <v>1172</v>
      </c>
    </row>
    <row r="118" spans="1:3" s="42" customFormat="1" ht="17.100000000000001" customHeight="1">
      <c r="A118" s="131" t="s">
        <v>167</v>
      </c>
      <c r="B118" s="129">
        <v>17</v>
      </c>
      <c r="C118" s="129">
        <v>12</v>
      </c>
    </row>
    <row r="119" spans="1:3" s="42" customFormat="1" ht="17.100000000000001" customHeight="1">
      <c r="A119" s="131" t="s">
        <v>212</v>
      </c>
      <c r="B119" s="129">
        <v>725</v>
      </c>
      <c r="C119" s="129">
        <v>297</v>
      </c>
    </row>
    <row r="120" spans="1:3" s="42" customFormat="1" ht="17.100000000000001" customHeight="1">
      <c r="A120" s="131" t="s">
        <v>185</v>
      </c>
      <c r="B120" s="129">
        <v>1781</v>
      </c>
      <c r="C120" s="129">
        <v>961</v>
      </c>
    </row>
    <row r="121" spans="1:3" s="42" customFormat="1" ht="17.100000000000001" customHeight="1">
      <c r="A121" s="131" t="s">
        <v>54</v>
      </c>
      <c r="B121" s="129">
        <v>698</v>
      </c>
      <c r="C121" s="129">
        <v>496</v>
      </c>
    </row>
    <row r="122" spans="1:3" s="42" customFormat="1" ht="17.100000000000001" customHeight="1">
      <c r="A122" s="131" t="s">
        <v>234</v>
      </c>
      <c r="B122" s="129">
        <v>33771</v>
      </c>
      <c r="C122" s="129">
        <v>20507</v>
      </c>
    </row>
    <row r="123" spans="1:3" s="42" customFormat="1" ht="17.100000000000001" customHeight="1">
      <c r="A123" s="131" t="s">
        <v>62</v>
      </c>
      <c r="B123" s="129">
        <v>650</v>
      </c>
      <c r="C123" s="129">
        <v>331</v>
      </c>
    </row>
    <row r="124" spans="1:3" s="42" customFormat="1" ht="17.100000000000001" customHeight="1">
      <c r="A124" s="131" t="s">
        <v>249</v>
      </c>
      <c r="B124" s="129">
        <v>508</v>
      </c>
      <c r="C124" s="129">
        <v>323</v>
      </c>
    </row>
    <row r="125" spans="1:3" s="42" customFormat="1" ht="17.100000000000001" customHeight="1">
      <c r="A125" s="131" t="s">
        <v>110</v>
      </c>
      <c r="B125" s="129">
        <v>106</v>
      </c>
      <c r="C125" s="129">
        <v>67</v>
      </c>
    </row>
    <row r="126" spans="1:3" s="42" customFormat="1" ht="17.100000000000001" customHeight="1">
      <c r="A126" s="131" t="s">
        <v>179</v>
      </c>
      <c r="B126" s="129">
        <v>999</v>
      </c>
      <c r="C126" s="129">
        <v>603</v>
      </c>
    </row>
    <row r="127" spans="1:3" s="42" customFormat="1" ht="17.100000000000001" customHeight="1">
      <c r="A127" s="131" t="s">
        <v>214</v>
      </c>
      <c r="B127" s="129">
        <v>86</v>
      </c>
      <c r="C127" s="129">
        <v>79</v>
      </c>
    </row>
    <row r="128" spans="1:3" s="42" customFormat="1" ht="17.100000000000001" customHeight="1">
      <c r="A128" s="131" t="s">
        <v>83</v>
      </c>
      <c r="B128" s="129">
        <v>77</v>
      </c>
      <c r="C128" s="129">
        <v>49</v>
      </c>
    </row>
    <row r="129" spans="1:3" s="42" customFormat="1" ht="17.100000000000001" customHeight="1">
      <c r="A129" s="131" t="s">
        <v>221</v>
      </c>
      <c r="B129" s="129">
        <v>10004</v>
      </c>
      <c r="C129" s="129">
        <v>7055</v>
      </c>
    </row>
    <row r="130" spans="1:3" s="42" customFormat="1" ht="17.100000000000001" customHeight="1">
      <c r="A130" s="131" t="s">
        <v>245</v>
      </c>
      <c r="B130" s="129">
        <v>6098</v>
      </c>
      <c r="C130" s="129">
        <v>3083</v>
      </c>
    </row>
    <row r="131" spans="1:3" s="42" customFormat="1" ht="17.100000000000001" customHeight="1">
      <c r="A131" s="131" t="s">
        <v>172</v>
      </c>
      <c r="B131" s="129">
        <v>203</v>
      </c>
      <c r="C131" s="129">
        <v>134</v>
      </c>
    </row>
    <row r="132" spans="1:3" s="42" customFormat="1" ht="17.100000000000001" customHeight="1">
      <c r="A132" s="131" t="s">
        <v>230</v>
      </c>
      <c r="B132" s="129">
        <v>39</v>
      </c>
      <c r="C132" s="129">
        <v>22</v>
      </c>
    </row>
    <row r="133" spans="1:3" s="42" customFormat="1" ht="17.100000000000001" customHeight="1">
      <c r="A133" s="131" t="s">
        <v>251</v>
      </c>
      <c r="B133" s="129">
        <v>638</v>
      </c>
      <c r="C133" s="129">
        <v>380</v>
      </c>
    </row>
    <row r="134" spans="1:3" s="42" customFormat="1" ht="17.100000000000001" customHeight="1">
      <c r="A134" s="131" t="s">
        <v>201</v>
      </c>
      <c r="B134" s="129">
        <v>32</v>
      </c>
      <c r="C134" s="129">
        <v>22</v>
      </c>
    </row>
    <row r="135" spans="1:3" s="42" customFormat="1" ht="17.100000000000001" customHeight="1">
      <c r="A135" s="131" t="s">
        <v>107</v>
      </c>
      <c r="B135" s="129">
        <v>22188</v>
      </c>
      <c r="C135" s="129">
        <v>11887</v>
      </c>
    </row>
    <row r="136" spans="1:3" s="42" customFormat="1" ht="17.100000000000001" customHeight="1">
      <c r="A136" s="131" t="s">
        <v>213</v>
      </c>
      <c r="B136" s="129">
        <v>689</v>
      </c>
      <c r="C136" s="129">
        <v>495</v>
      </c>
    </row>
    <row r="137" spans="1:3" s="42" customFormat="1" ht="17.100000000000001" customHeight="1">
      <c r="A137" s="131" t="s">
        <v>113</v>
      </c>
      <c r="B137" s="129">
        <v>8097</v>
      </c>
      <c r="C137" s="129">
        <v>5245</v>
      </c>
    </row>
    <row r="138" spans="1:3" s="42" customFormat="1" ht="17.100000000000001" customHeight="1">
      <c r="A138" s="131" t="s">
        <v>255</v>
      </c>
      <c r="B138" s="129">
        <v>33</v>
      </c>
      <c r="C138" s="129">
        <v>20</v>
      </c>
    </row>
    <row r="139" spans="1:3" s="42" customFormat="1" ht="17.100000000000001" customHeight="1">
      <c r="A139" s="131" t="s">
        <v>258</v>
      </c>
      <c r="B139" s="129">
        <v>369</v>
      </c>
      <c r="C139" s="129">
        <v>206</v>
      </c>
    </row>
    <row r="140" spans="1:3" s="42" customFormat="1" ht="17.100000000000001" customHeight="1">
      <c r="A140" s="131" t="s">
        <v>117</v>
      </c>
      <c r="B140" s="129">
        <v>638</v>
      </c>
      <c r="C140" s="129">
        <v>367</v>
      </c>
    </row>
    <row r="141" spans="1:3" s="42" customFormat="1" ht="17.100000000000001" customHeight="1">
      <c r="A141" s="131" t="s">
        <v>163</v>
      </c>
      <c r="B141" s="129">
        <v>70</v>
      </c>
      <c r="C141" s="129">
        <v>53</v>
      </c>
    </row>
    <row r="142" spans="1:3" s="42" customFormat="1" ht="17.100000000000001" customHeight="1">
      <c r="A142" s="131" t="s">
        <v>132</v>
      </c>
      <c r="B142" s="129">
        <v>236</v>
      </c>
      <c r="C142" s="129">
        <v>137</v>
      </c>
    </row>
    <row r="143" spans="1:3" s="42" customFormat="1" ht="17.100000000000001" customHeight="1">
      <c r="A143" s="131" t="s">
        <v>189</v>
      </c>
      <c r="B143" s="129">
        <v>52</v>
      </c>
      <c r="C143" s="129">
        <v>38</v>
      </c>
    </row>
    <row r="144" spans="1:3" s="42" customFormat="1" ht="17.100000000000001" customHeight="1">
      <c r="A144" s="131" t="s">
        <v>266</v>
      </c>
      <c r="B144" s="129">
        <v>1623</v>
      </c>
      <c r="C144" s="129">
        <v>833</v>
      </c>
    </row>
    <row r="145" spans="1:3" s="42" customFormat="1" ht="17.100000000000001" customHeight="1">
      <c r="A145" s="131" t="s">
        <v>217</v>
      </c>
      <c r="B145" s="129">
        <v>35</v>
      </c>
      <c r="C145" s="129">
        <v>23</v>
      </c>
    </row>
    <row r="146" spans="1:3" s="42" customFormat="1" ht="17.100000000000001" customHeight="1">
      <c r="A146" s="131" t="s">
        <v>61</v>
      </c>
      <c r="B146" s="129">
        <v>839</v>
      </c>
      <c r="C146" s="129">
        <v>575</v>
      </c>
    </row>
    <row r="147" spans="1:3" s="42" customFormat="1" ht="17.100000000000001" customHeight="1">
      <c r="A147" s="131" t="s">
        <v>248</v>
      </c>
      <c r="B147" s="129">
        <v>8901</v>
      </c>
      <c r="C147" s="129">
        <v>5556</v>
      </c>
    </row>
    <row r="148" spans="1:3" s="42" customFormat="1" ht="17.100000000000001" customHeight="1">
      <c r="A148" s="131" t="s">
        <v>157</v>
      </c>
      <c r="B148" s="129">
        <v>300</v>
      </c>
      <c r="C148" s="129">
        <v>189</v>
      </c>
    </row>
    <row r="149" spans="1:3" s="42" customFormat="1" ht="17.100000000000001" customHeight="1">
      <c r="A149" s="131" t="s">
        <v>160</v>
      </c>
      <c r="B149" s="129">
        <v>6351</v>
      </c>
      <c r="C149" s="129">
        <v>3868</v>
      </c>
    </row>
    <row r="150" spans="1:3" s="42" customFormat="1" ht="17.100000000000001" customHeight="1">
      <c r="A150" s="131" t="s">
        <v>89</v>
      </c>
      <c r="B150" s="129">
        <v>314</v>
      </c>
      <c r="C150" s="129">
        <v>195</v>
      </c>
    </row>
    <row r="151" spans="1:3" s="42" customFormat="1" ht="17.100000000000001" customHeight="1">
      <c r="A151" s="131" t="s">
        <v>211</v>
      </c>
      <c r="B151" s="129">
        <v>61778</v>
      </c>
      <c r="C151" s="129">
        <v>41074</v>
      </c>
    </row>
    <row r="152" spans="1:3" s="42" customFormat="1" ht="17.100000000000001" customHeight="1">
      <c r="A152" s="131" t="s">
        <v>199</v>
      </c>
      <c r="B152" s="129">
        <v>354</v>
      </c>
      <c r="C152" s="129">
        <v>174</v>
      </c>
    </row>
    <row r="153" spans="1:3" s="42" customFormat="1" ht="17.100000000000001" customHeight="1">
      <c r="A153" s="131" t="s">
        <v>133</v>
      </c>
      <c r="B153" s="129">
        <v>5</v>
      </c>
      <c r="C153" s="129">
        <v>3</v>
      </c>
    </row>
    <row r="154" spans="1:3" s="42" customFormat="1" ht="17.100000000000001" customHeight="1">
      <c r="A154" s="131" t="s">
        <v>152</v>
      </c>
      <c r="B154" s="129">
        <v>10263</v>
      </c>
      <c r="C154" s="129">
        <v>6026</v>
      </c>
    </row>
    <row r="155" spans="1:3" s="42" customFormat="1" ht="17.100000000000001" customHeight="1">
      <c r="A155" s="131" t="s">
        <v>140</v>
      </c>
      <c r="B155" s="129">
        <v>27</v>
      </c>
      <c r="C155" s="129">
        <v>25</v>
      </c>
    </row>
    <row r="156" spans="1:3" s="42" customFormat="1" ht="17.100000000000001" customHeight="1">
      <c r="A156" s="131" t="s">
        <v>129</v>
      </c>
      <c r="B156" s="129">
        <v>13816</v>
      </c>
      <c r="C156" s="129">
        <v>5988</v>
      </c>
    </row>
    <row r="157" spans="1:3" s="42" customFormat="1" ht="17.100000000000001" customHeight="1">
      <c r="A157" s="131" t="s">
        <v>58</v>
      </c>
      <c r="B157" s="129">
        <v>36418</v>
      </c>
      <c r="C157" s="129">
        <v>22480</v>
      </c>
    </row>
    <row r="158" spans="1:3" s="42" customFormat="1" ht="17.100000000000001" customHeight="1">
      <c r="A158" s="131" t="s">
        <v>131</v>
      </c>
      <c r="B158" s="129">
        <v>123</v>
      </c>
      <c r="C158" s="129">
        <v>83</v>
      </c>
    </row>
    <row r="159" spans="1:3" s="42" customFormat="1" ht="17.100000000000001" customHeight="1">
      <c r="A159" s="131" t="s">
        <v>142</v>
      </c>
      <c r="B159" s="129">
        <v>9348</v>
      </c>
      <c r="C159" s="129">
        <v>6306</v>
      </c>
    </row>
    <row r="160" spans="1:3" s="42" customFormat="1" ht="17.100000000000001" customHeight="1">
      <c r="A160" s="131" t="s">
        <v>219</v>
      </c>
      <c r="B160" s="129">
        <v>22553</v>
      </c>
      <c r="C160" s="129">
        <v>16382</v>
      </c>
    </row>
    <row r="161" spans="1:3" s="42" customFormat="1" ht="17.100000000000001" customHeight="1">
      <c r="A161" s="131" t="s">
        <v>47</v>
      </c>
      <c r="B161" s="129">
        <v>2164</v>
      </c>
      <c r="C161" s="129">
        <v>1260</v>
      </c>
    </row>
    <row r="162" spans="1:3" s="42" customFormat="1" ht="17.100000000000001" customHeight="1">
      <c r="A162" s="131" t="s">
        <v>264</v>
      </c>
      <c r="B162" s="129">
        <v>475606</v>
      </c>
      <c r="C162" s="129">
        <v>281379</v>
      </c>
    </row>
    <row r="163" spans="1:3" s="42" customFormat="1" ht="17.100000000000001" customHeight="1">
      <c r="A163" s="131" t="s">
        <v>194</v>
      </c>
      <c r="B163" s="129">
        <v>7644</v>
      </c>
      <c r="C163" s="129">
        <v>5343</v>
      </c>
    </row>
    <row r="164" spans="1:3" s="42" customFormat="1" ht="17.100000000000001" customHeight="1">
      <c r="A164" s="131" t="s">
        <v>71</v>
      </c>
      <c r="B164" s="129">
        <v>22</v>
      </c>
      <c r="C164" s="129">
        <v>22</v>
      </c>
    </row>
    <row r="165" spans="1:3" s="42" customFormat="1" ht="17.100000000000001" customHeight="1">
      <c r="A165" s="131" t="s">
        <v>180</v>
      </c>
      <c r="B165" s="129">
        <v>544</v>
      </c>
      <c r="C165" s="129">
        <v>352</v>
      </c>
    </row>
    <row r="166" spans="1:3" s="42" customFormat="1" ht="17.100000000000001" customHeight="1">
      <c r="A166" s="131" t="s">
        <v>125</v>
      </c>
      <c r="B166" s="129">
        <v>729</v>
      </c>
      <c r="C166" s="129">
        <v>545</v>
      </c>
    </row>
    <row r="167" spans="1:3" s="42" customFormat="1" ht="17.100000000000001" customHeight="1">
      <c r="A167" s="131" t="s">
        <v>202</v>
      </c>
      <c r="B167" s="129">
        <v>10156</v>
      </c>
      <c r="C167" s="129">
        <v>6050</v>
      </c>
    </row>
    <row r="168" spans="1:3" s="42" customFormat="1" ht="17.100000000000001" customHeight="1">
      <c r="A168" s="131" t="s">
        <v>162</v>
      </c>
      <c r="B168" s="129">
        <v>8017</v>
      </c>
      <c r="C168" s="129">
        <v>5294</v>
      </c>
    </row>
    <row r="169" spans="1:3" s="42" customFormat="1" ht="17.100000000000001" customHeight="1">
      <c r="A169" s="131" t="s">
        <v>263</v>
      </c>
      <c r="B169" s="129">
        <v>1</v>
      </c>
      <c r="C169" s="129">
        <v>1</v>
      </c>
    </row>
    <row r="170" spans="1:3" s="42" customFormat="1" ht="17.100000000000001" customHeight="1">
      <c r="A170" s="131" t="s">
        <v>235</v>
      </c>
      <c r="B170" s="129">
        <v>358</v>
      </c>
      <c r="C170" s="129">
        <v>201</v>
      </c>
    </row>
    <row r="171" spans="1:3" s="42" customFormat="1" ht="17.100000000000001" customHeight="1">
      <c r="A171" s="131" t="s">
        <v>64</v>
      </c>
      <c r="B171" s="129">
        <v>9859</v>
      </c>
      <c r="C171" s="129">
        <v>7163</v>
      </c>
    </row>
    <row r="172" spans="1:3" s="42" customFormat="1" ht="17.100000000000001" customHeight="1">
      <c r="A172" s="131" t="s">
        <v>243</v>
      </c>
      <c r="B172" s="129">
        <v>138</v>
      </c>
      <c r="C172" s="129">
        <v>80</v>
      </c>
    </row>
    <row r="173" spans="1:3" s="42" customFormat="1" ht="17.100000000000001" customHeight="1">
      <c r="A173" s="131" t="s">
        <v>242</v>
      </c>
      <c r="B173" s="129">
        <v>45</v>
      </c>
      <c r="C173" s="129">
        <v>31</v>
      </c>
    </row>
    <row r="174" spans="1:3" s="42" customFormat="1" ht="17.100000000000001" customHeight="1">
      <c r="A174" s="131" t="s">
        <v>120</v>
      </c>
      <c r="B174" s="129">
        <v>10</v>
      </c>
      <c r="C174" s="129">
        <v>6</v>
      </c>
    </row>
    <row r="175" spans="1:3" s="42" customFormat="1" ht="17.100000000000001" customHeight="1">
      <c r="A175" s="131" t="s">
        <v>260</v>
      </c>
      <c r="B175" s="129">
        <v>27</v>
      </c>
      <c r="C175" s="129">
        <v>17</v>
      </c>
    </row>
    <row r="176" spans="1:3" s="42" customFormat="1" ht="17.100000000000001" customHeight="1">
      <c r="A176" s="131" t="s">
        <v>170</v>
      </c>
      <c r="B176" s="129">
        <v>75</v>
      </c>
      <c r="C176" s="129">
        <v>43</v>
      </c>
    </row>
    <row r="177" spans="1:3" s="42" customFormat="1" ht="17.100000000000001" customHeight="1">
      <c r="A177" s="131" t="s">
        <v>254</v>
      </c>
      <c r="B177" s="129">
        <v>3</v>
      </c>
      <c r="C177" s="129">
        <v>2</v>
      </c>
    </row>
    <row r="178" spans="1:3" s="42" customFormat="1" ht="17.100000000000001" customHeight="1">
      <c r="A178" s="131" t="s">
        <v>228</v>
      </c>
      <c r="B178" s="129">
        <v>15</v>
      </c>
      <c r="C178" s="129">
        <v>12</v>
      </c>
    </row>
    <row r="179" spans="1:3" s="42" customFormat="1" ht="17.100000000000001" customHeight="1">
      <c r="A179" s="131" t="s">
        <v>98</v>
      </c>
      <c r="B179" s="129">
        <v>13</v>
      </c>
      <c r="C179" s="129">
        <v>6</v>
      </c>
    </row>
    <row r="180" spans="1:3" s="42" customFormat="1" ht="17.100000000000001" customHeight="1">
      <c r="A180" s="131" t="s">
        <v>222</v>
      </c>
      <c r="B180" s="129">
        <v>15608</v>
      </c>
      <c r="C180" s="129">
        <v>9068</v>
      </c>
    </row>
    <row r="181" spans="1:3" s="42" customFormat="1" ht="17.100000000000001" customHeight="1">
      <c r="A181" s="131" t="s">
        <v>146</v>
      </c>
      <c r="B181" s="129">
        <v>7</v>
      </c>
      <c r="C181" s="129">
        <v>5</v>
      </c>
    </row>
    <row r="182" spans="1:3" s="42" customFormat="1" ht="17.100000000000001" customHeight="1">
      <c r="A182" s="131" t="s">
        <v>267</v>
      </c>
      <c r="B182" s="129">
        <v>2636</v>
      </c>
      <c r="C182" s="129">
        <v>1689</v>
      </c>
    </row>
    <row r="183" spans="1:3" s="42" customFormat="1" ht="17.100000000000001" customHeight="1">
      <c r="A183" s="131" t="s">
        <v>203</v>
      </c>
      <c r="B183" s="129">
        <v>2150</v>
      </c>
      <c r="C183" s="129">
        <v>1286</v>
      </c>
    </row>
    <row r="184" spans="1:3" s="42" customFormat="1" ht="17.100000000000001" customHeight="1">
      <c r="A184" s="131" t="s">
        <v>223</v>
      </c>
      <c r="B184" s="129">
        <v>287</v>
      </c>
      <c r="C184" s="129">
        <v>185</v>
      </c>
    </row>
    <row r="185" spans="1:3" s="42" customFormat="1" ht="17.100000000000001" customHeight="1">
      <c r="A185" s="131" t="s">
        <v>145</v>
      </c>
      <c r="B185" s="129">
        <v>25</v>
      </c>
      <c r="C185" s="129">
        <v>18</v>
      </c>
    </row>
    <row r="186" spans="1:3" s="42" customFormat="1" ht="17.100000000000001" customHeight="1">
      <c r="A186" s="131" t="s">
        <v>116</v>
      </c>
      <c r="B186" s="129">
        <v>3983</v>
      </c>
      <c r="C186" s="129">
        <v>2318</v>
      </c>
    </row>
    <row r="187" spans="1:3" s="42" customFormat="1" ht="17.100000000000001" customHeight="1">
      <c r="A187" s="131" t="s">
        <v>76</v>
      </c>
      <c r="B187" s="129">
        <v>79</v>
      </c>
      <c r="C187" s="129">
        <v>57</v>
      </c>
    </row>
    <row r="188" spans="1:3" s="42" customFormat="1" ht="17.100000000000001" customHeight="1">
      <c r="A188" s="131" t="s">
        <v>236</v>
      </c>
      <c r="B188" s="129">
        <v>300</v>
      </c>
      <c r="C188" s="129">
        <v>152</v>
      </c>
    </row>
    <row r="189" spans="1:3" s="42" customFormat="1" ht="17.100000000000001" customHeight="1">
      <c r="A189" s="131" t="s">
        <v>137</v>
      </c>
      <c r="B189" s="129">
        <v>2314</v>
      </c>
      <c r="C189" s="129">
        <v>1612</v>
      </c>
    </row>
    <row r="190" spans="1:3" s="42" customFormat="1" ht="17.100000000000001" customHeight="1">
      <c r="A190" s="131" t="s">
        <v>226</v>
      </c>
      <c r="B190" s="129">
        <v>5516</v>
      </c>
      <c r="C190" s="129">
        <v>3601</v>
      </c>
    </row>
    <row r="191" spans="1:3" s="42" customFormat="1" ht="17.100000000000001" customHeight="1">
      <c r="A191" s="131" t="s">
        <v>69</v>
      </c>
      <c r="B191" s="129">
        <v>30</v>
      </c>
      <c r="C191" s="129">
        <v>19</v>
      </c>
    </row>
    <row r="192" spans="1:3" s="42" customFormat="1" ht="17.100000000000001" customHeight="1">
      <c r="A192" s="131" t="s">
        <v>136</v>
      </c>
      <c r="B192" s="129">
        <v>255858</v>
      </c>
      <c r="C192" s="129">
        <v>169808</v>
      </c>
    </row>
    <row r="193" spans="1:3" s="42" customFormat="1" ht="17.100000000000001" customHeight="1">
      <c r="A193" s="131" t="s">
        <v>66</v>
      </c>
      <c r="B193" s="129">
        <v>353</v>
      </c>
      <c r="C193" s="129">
        <v>235</v>
      </c>
    </row>
    <row r="194" spans="1:3" s="42" customFormat="1" ht="17.100000000000001" customHeight="1">
      <c r="A194" s="131" t="s">
        <v>210</v>
      </c>
      <c r="B194" s="129">
        <v>2</v>
      </c>
      <c r="C194" s="129">
        <v>2</v>
      </c>
    </row>
    <row r="195" spans="1:3" s="42" customFormat="1" ht="17.100000000000001" customHeight="1">
      <c r="A195" s="131" t="s">
        <v>128</v>
      </c>
      <c r="B195" s="129">
        <v>320947</v>
      </c>
      <c r="C195" s="129">
        <v>206931</v>
      </c>
    </row>
    <row r="196" spans="1:3" s="42" customFormat="1" ht="17.100000000000001" customHeight="1">
      <c r="A196" s="131" t="s">
        <v>268</v>
      </c>
      <c r="B196" s="129">
        <v>14</v>
      </c>
      <c r="C196" s="129">
        <v>13</v>
      </c>
    </row>
    <row r="197" spans="1:3" s="42" customFormat="1" ht="17.100000000000001" customHeight="1">
      <c r="A197" s="131" t="s">
        <v>193</v>
      </c>
      <c r="B197" s="129">
        <v>33155</v>
      </c>
      <c r="C197" s="129">
        <v>19045</v>
      </c>
    </row>
    <row r="198" spans="1:3" s="42" customFormat="1" ht="17.100000000000001" customHeight="1">
      <c r="A198" s="131" t="s">
        <v>78</v>
      </c>
      <c r="B198" s="129">
        <v>18</v>
      </c>
      <c r="C198" s="129">
        <v>18</v>
      </c>
    </row>
    <row r="199" spans="1:3" s="42" customFormat="1" ht="17.100000000000001" customHeight="1">
      <c r="A199" s="131" t="s">
        <v>101</v>
      </c>
      <c r="B199" s="129">
        <v>86</v>
      </c>
      <c r="C199" s="129">
        <v>55</v>
      </c>
    </row>
    <row r="200" spans="1:3" s="42" customFormat="1" ht="17.100000000000001" customHeight="1">
      <c r="A200" s="131" t="s">
        <v>200</v>
      </c>
      <c r="B200" s="129">
        <v>6</v>
      </c>
      <c r="C200" s="129">
        <v>4</v>
      </c>
    </row>
    <row r="201" spans="1:3" s="42" customFormat="1" ht="17.100000000000001" customHeight="1">
      <c r="A201" s="131" t="s">
        <v>232</v>
      </c>
      <c r="B201" s="129">
        <v>18208</v>
      </c>
      <c r="C201" s="129">
        <v>11924</v>
      </c>
    </row>
    <row r="202" spans="1:3" s="42" customFormat="1" ht="17.100000000000001" customHeight="1">
      <c r="A202" s="131" t="s">
        <v>192</v>
      </c>
      <c r="B202" s="129">
        <v>639355</v>
      </c>
      <c r="C202" s="129">
        <v>370819</v>
      </c>
    </row>
    <row r="203" spans="1:3" s="42" customFormat="1" ht="17.100000000000001" customHeight="1">
      <c r="A203" s="131" t="s">
        <v>209</v>
      </c>
      <c r="B203" s="129">
        <v>12</v>
      </c>
      <c r="C203" s="129">
        <v>9</v>
      </c>
    </row>
    <row r="204" spans="1:3" s="42" customFormat="1" ht="17.100000000000001" customHeight="1">
      <c r="A204" s="131" t="s">
        <v>184</v>
      </c>
      <c r="B204" s="129">
        <v>860</v>
      </c>
      <c r="C204" s="129">
        <v>523</v>
      </c>
    </row>
    <row r="205" spans="1:3" s="42" customFormat="1" ht="17.100000000000001" customHeight="1">
      <c r="A205" s="131" t="s">
        <v>100</v>
      </c>
      <c r="B205" s="129">
        <v>497</v>
      </c>
      <c r="C205" s="129">
        <v>338</v>
      </c>
    </row>
    <row r="206" spans="1:3" s="42" customFormat="1" ht="17.100000000000001" customHeight="1">
      <c r="A206" s="131" t="s">
        <v>102</v>
      </c>
      <c r="B206" s="129">
        <v>23</v>
      </c>
      <c r="C206" s="129">
        <v>17</v>
      </c>
    </row>
    <row r="207" spans="1:3" s="42" customFormat="1" ht="17.100000000000001" customHeight="1">
      <c r="A207" s="131" t="s">
        <v>186</v>
      </c>
      <c r="B207" s="129">
        <v>364</v>
      </c>
      <c r="C207" s="129">
        <v>131</v>
      </c>
    </row>
    <row r="208" spans="1:3" s="42" customFormat="1" ht="17.100000000000001" customHeight="1">
      <c r="A208" s="131" t="s">
        <v>166</v>
      </c>
      <c r="B208" s="129">
        <v>5924</v>
      </c>
      <c r="C208" s="129">
        <v>4045</v>
      </c>
    </row>
    <row r="209" spans="1:3" s="42" customFormat="1" ht="17.100000000000001" customHeight="1">
      <c r="A209" s="131" t="s">
        <v>253</v>
      </c>
      <c r="B209" s="129">
        <v>19</v>
      </c>
      <c r="C209" s="129">
        <v>16</v>
      </c>
    </row>
    <row r="210" spans="1:3" s="42" customFormat="1" ht="17.100000000000001" customHeight="1">
      <c r="A210" s="131" t="s">
        <v>149</v>
      </c>
      <c r="B210" s="129">
        <v>119</v>
      </c>
      <c r="C210" s="129">
        <v>74</v>
      </c>
    </row>
    <row r="211" spans="1:3" s="42" customFormat="1" ht="17.100000000000001" customHeight="1">
      <c r="A211" s="131" t="s">
        <v>60</v>
      </c>
      <c r="B211" s="129">
        <v>30</v>
      </c>
      <c r="C211" s="129">
        <v>13</v>
      </c>
    </row>
    <row r="212" spans="1:3" s="42" customFormat="1" ht="17.100000000000001" customHeight="1">
      <c r="A212" s="131" t="s">
        <v>139</v>
      </c>
      <c r="B212" s="129">
        <v>91</v>
      </c>
      <c r="C212" s="129">
        <v>56</v>
      </c>
    </row>
    <row r="213" spans="1:3" s="42" customFormat="1" ht="17.100000000000001" customHeight="1">
      <c r="A213" s="131" t="s">
        <v>121</v>
      </c>
      <c r="B213" s="129">
        <v>7326</v>
      </c>
      <c r="C213" s="129">
        <v>4655</v>
      </c>
    </row>
    <row r="214" spans="1:3" s="42" customFormat="1" ht="17.100000000000001" customHeight="1">
      <c r="A214" s="131" t="s">
        <v>159</v>
      </c>
      <c r="B214" s="129">
        <v>5417</v>
      </c>
      <c r="C214" s="129">
        <v>3181</v>
      </c>
    </row>
    <row r="215" spans="1:3" s="42" customFormat="1" ht="17.100000000000001" customHeight="1">
      <c r="A215" s="131" t="s">
        <v>247</v>
      </c>
      <c r="B215" s="129">
        <v>4</v>
      </c>
      <c r="C215" s="129">
        <v>3</v>
      </c>
    </row>
    <row r="216" spans="1:3" s="42" customFormat="1" ht="17.100000000000001" customHeight="1">
      <c r="A216" s="131" t="s">
        <v>147</v>
      </c>
      <c r="B216" s="129">
        <v>863</v>
      </c>
      <c r="C216" s="129">
        <v>713</v>
      </c>
    </row>
    <row r="217" spans="1:3" s="42" customFormat="1" ht="17.100000000000001" customHeight="1">
      <c r="A217" s="131" t="s">
        <v>96</v>
      </c>
      <c r="B217" s="129">
        <v>271</v>
      </c>
      <c r="C217" s="129">
        <v>174</v>
      </c>
    </row>
    <row r="218" spans="1:3" s="42" customFormat="1" ht="17.100000000000001" customHeight="1">
      <c r="A218" s="131" t="s">
        <v>46</v>
      </c>
      <c r="B218" s="129">
        <v>5090</v>
      </c>
      <c r="C218" s="129">
        <v>3334</v>
      </c>
    </row>
    <row r="219" spans="1:3" s="42" customFormat="1" ht="17.100000000000001" customHeight="1">
      <c r="A219" s="131" t="s">
        <v>91</v>
      </c>
      <c r="B219" s="129">
        <v>113269</v>
      </c>
      <c r="C219" s="129">
        <v>63740</v>
      </c>
    </row>
    <row r="220" spans="1:3" s="42" customFormat="1" ht="17.100000000000001" customHeight="1">
      <c r="A220" s="131" t="s">
        <v>241</v>
      </c>
      <c r="B220" s="129">
        <v>53</v>
      </c>
      <c r="C220" s="129">
        <v>36</v>
      </c>
    </row>
    <row r="221" spans="1:3" s="42" customFormat="1" ht="17.100000000000001" customHeight="1">
      <c r="A221" s="131" t="s">
        <v>218</v>
      </c>
      <c r="B221" s="129">
        <v>30</v>
      </c>
      <c r="C221" s="129">
        <v>18</v>
      </c>
    </row>
    <row r="222" spans="1:3" s="42" customFormat="1" ht="17.100000000000001" customHeight="1">
      <c r="A222" s="131" t="s">
        <v>244</v>
      </c>
      <c r="B222" s="129">
        <v>113184</v>
      </c>
      <c r="C222" s="129">
        <v>67407</v>
      </c>
    </row>
    <row r="223" spans="1:3" s="42" customFormat="1" ht="17.100000000000001" customHeight="1">
      <c r="A223" s="131" t="s">
        <v>57</v>
      </c>
      <c r="B223" s="129">
        <v>996</v>
      </c>
      <c r="C223" s="129">
        <v>653</v>
      </c>
    </row>
    <row r="224" spans="1:3" s="42" customFormat="1" ht="17.100000000000001" customHeight="1">
      <c r="A224" s="131" t="s">
        <v>237</v>
      </c>
      <c r="B224" s="129">
        <v>55</v>
      </c>
      <c r="C224" s="129">
        <v>28</v>
      </c>
    </row>
    <row r="225" spans="1:3" s="42" customFormat="1" ht="17.100000000000001" customHeight="1">
      <c r="A225" s="131" t="s">
        <v>205</v>
      </c>
      <c r="B225" s="129">
        <v>512</v>
      </c>
      <c r="C225" s="129">
        <v>287</v>
      </c>
    </row>
    <row r="226" spans="1:3" s="42" customFormat="1" ht="17.100000000000001" customHeight="1">
      <c r="A226" s="131" t="s">
        <v>156</v>
      </c>
      <c r="B226" s="129">
        <v>571</v>
      </c>
      <c r="C226" s="129">
        <v>339</v>
      </c>
    </row>
    <row r="227" spans="1:3" s="42" customFormat="1" ht="20.100000000000001" customHeight="1">
      <c r="A227" s="44" t="s">
        <v>4</v>
      </c>
      <c r="B227" s="130">
        <v>6134100</v>
      </c>
      <c r="C227" s="130">
        <v>3653809</v>
      </c>
    </row>
    <row r="228" spans="1:3" s="42" customFormat="1" ht="12.75" customHeight="1">
      <c r="A228" s="45"/>
      <c r="B228" s="46"/>
      <c r="C228" s="46"/>
    </row>
    <row r="229" spans="1:3" s="42" customFormat="1" ht="12.75" customHeight="1">
      <c r="A229" s="45"/>
      <c r="B229" s="46"/>
      <c r="C229" s="46"/>
    </row>
    <row r="230" spans="1:3" s="42" customFormat="1" ht="12.75" customHeight="1">
      <c r="A230" s="45"/>
      <c r="B230" s="46"/>
      <c r="C230" s="46"/>
    </row>
    <row r="231" spans="1:3" s="42" customFormat="1" ht="12.75" customHeight="1">
      <c r="A231" s="45"/>
      <c r="B231" s="46"/>
      <c r="C231" s="46"/>
    </row>
    <row r="232" spans="1:3" s="42" customFormat="1" ht="12.75" customHeight="1">
      <c r="A232" s="45"/>
      <c r="B232" s="46"/>
      <c r="C232" s="46"/>
    </row>
    <row r="233" spans="1:3" s="42" customFormat="1" ht="12.75" customHeight="1">
      <c r="A233" s="45"/>
      <c r="B233" s="46"/>
      <c r="C233" s="46"/>
    </row>
    <row r="234" spans="1:3" s="42" customFormat="1" ht="12.75" customHeight="1">
      <c r="A234" s="45"/>
      <c r="B234" s="46"/>
      <c r="C234" s="46"/>
    </row>
    <row r="235" spans="1:3" s="42" customFormat="1" ht="12.75" customHeight="1">
      <c r="A235" s="45"/>
      <c r="B235" s="46"/>
      <c r="C235" s="46"/>
    </row>
    <row r="236" spans="1:3" s="42" customFormat="1" ht="12.75" customHeight="1">
      <c r="A236" s="45"/>
      <c r="B236" s="46"/>
      <c r="C236" s="46"/>
    </row>
    <row r="237" spans="1:3" s="42" customFormat="1" ht="12.75" customHeight="1">
      <c r="A237" s="45"/>
      <c r="B237" s="46"/>
      <c r="C237" s="46"/>
    </row>
    <row r="238" spans="1:3" s="42" customFormat="1" ht="12.75" customHeight="1">
      <c r="A238" s="45"/>
      <c r="B238" s="46"/>
      <c r="C238" s="46"/>
    </row>
    <row r="239" spans="1:3" s="42" customFormat="1" ht="12.75" customHeight="1">
      <c r="A239" s="45"/>
      <c r="B239" s="46"/>
      <c r="C239" s="46"/>
    </row>
    <row r="240" spans="1:3" s="42" customFormat="1" ht="12.75" customHeight="1">
      <c r="A240" s="45"/>
      <c r="B240" s="46"/>
      <c r="C240" s="46"/>
    </row>
    <row r="241" spans="1:3" s="42" customFormat="1" ht="12.75" customHeight="1">
      <c r="A241" s="45"/>
      <c r="B241" s="46"/>
      <c r="C241" s="46"/>
    </row>
    <row r="242" spans="1:3" s="42" customFormat="1" ht="12.75" customHeight="1">
      <c r="A242" s="45"/>
      <c r="B242" s="46"/>
      <c r="C242" s="46"/>
    </row>
    <row r="243" spans="1:3" s="42" customFormat="1" ht="12.75" customHeight="1">
      <c r="A243" s="45"/>
      <c r="B243" s="46"/>
      <c r="C243" s="46"/>
    </row>
    <row r="244" spans="1:3" s="42" customFormat="1" ht="12.75" customHeight="1">
      <c r="A244" s="45"/>
      <c r="B244" s="46"/>
      <c r="C244" s="46"/>
    </row>
    <row r="245" spans="1:3" s="42" customFormat="1" ht="12.75" customHeight="1">
      <c r="A245" s="45"/>
      <c r="B245" s="46"/>
      <c r="C245" s="46"/>
    </row>
    <row r="246" spans="1:3" s="42" customFormat="1"/>
    <row r="247" spans="1:3" s="42" customFormat="1"/>
    <row r="248" spans="1:3" s="42" customFormat="1"/>
    <row r="249" spans="1:3" s="42" customFormat="1"/>
    <row r="250" spans="1:3" s="42" customFormat="1"/>
    <row r="251" spans="1:3" s="42" customFormat="1"/>
    <row r="252" spans="1:3" s="42" customFormat="1"/>
    <row r="253" spans="1:3" s="42" customFormat="1"/>
    <row r="254" spans="1:3" s="42" customFormat="1"/>
    <row r="255" spans="1:3" s="42" customFormat="1"/>
    <row r="256" spans="1:3" s="42" customFormat="1"/>
    <row r="257" s="42" customFormat="1"/>
    <row r="258" s="42" customFormat="1"/>
    <row r="259" s="42" customFormat="1"/>
    <row r="260" s="42" customFormat="1"/>
    <row r="261" s="42" customFormat="1"/>
    <row r="262" s="42" customFormat="1"/>
    <row r="263" s="42" customFormat="1"/>
    <row r="264" s="42" customFormat="1"/>
    <row r="265" s="42" customFormat="1"/>
    <row r="266" s="42" customFormat="1"/>
    <row r="267" s="42" customFormat="1"/>
    <row r="268" s="42" customFormat="1"/>
  </sheetData>
  <sheetProtection insertRows="0" deleteRows="0"/>
  <sortState xmlns:xlrd2="http://schemas.microsoft.com/office/spreadsheetml/2017/richdata2" ref="A5:C226">
    <sortCondition ref="A4"/>
  </sortState>
  <mergeCells count="3">
    <mergeCell ref="A1:C1"/>
    <mergeCell ref="A2:C2"/>
    <mergeCell ref="A3:C3"/>
  </mergeCells>
  <printOptions horizontalCentered="1"/>
  <pageMargins left="0.78740157480314965" right="0.78740157480314965" top="1.1023622047244095" bottom="0.98425196850393704" header="0.39370078740157483" footer="0.39370078740157483"/>
  <pageSetup paperSize="9" firstPageNumber="0" orientation="portrait" horizontalDpi="300" verticalDpi="300" r:id="rId1"/>
  <headerFooter differentFirst="1" alignWithMargins="0">
    <oddHeader>&amp;C&amp;"Times New Roman,Corsivo"&amp;11segue: &amp;"Times New Roman,Grassetto"ANAGRAFE DEGLI ITALIANI RESIDENTI ALL'ESTERO
al 31 dicembre 2022&amp;"Arial,Normale"&amp;10
&amp;"Times New Roman,Corsivo"&amp;11Rilevazione iscritti per paese estero di residenza</oddHeader>
    <firstHeader>&amp;C&amp;"Times New Roman,Grassetto"&amp;11ANAGRAFE DEGLI ITALIANI RESIDENTI ALL'ESTERO
al 31 dicembre 2022&amp;"Arial,Normale"&amp;10
&amp;"Times New Roman,Corsivo"&amp;11Rilevazione iscritti per paese estero di residenza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2"/>
  <dimension ref="A1:E168"/>
  <sheetViews>
    <sheetView workbookViewId="0">
      <selection activeCell="H12" sqref="H12"/>
    </sheetView>
  </sheetViews>
  <sheetFormatPr defaultColWidth="9" defaultRowHeight="12.75"/>
  <cols>
    <col min="1" max="3" width="25.42578125" customWidth="1"/>
    <col min="4" max="4" width="10" customWidth="1"/>
    <col min="5" max="5" width="2" customWidth="1"/>
  </cols>
  <sheetData>
    <row r="1" spans="1:5" s="1" customFormat="1" ht="20.100000000000001" customHeight="1">
      <c r="A1" s="171" t="s">
        <v>0</v>
      </c>
      <c r="B1" s="171"/>
      <c r="C1" s="171"/>
      <c r="D1" s="171"/>
      <c r="E1" s="172"/>
    </row>
    <row r="2" spans="1:5" s="1" customFormat="1" ht="20.100000000000001" customHeight="1">
      <c r="A2" s="171" t="s">
        <v>439</v>
      </c>
      <c r="B2" s="171"/>
      <c r="C2" s="171"/>
      <c r="D2" s="171"/>
      <c r="E2" s="172"/>
    </row>
    <row r="3" spans="1:5" s="1" customFormat="1" ht="32.25" customHeight="1">
      <c r="A3" s="173" t="s">
        <v>5</v>
      </c>
      <c r="B3" s="173"/>
      <c r="C3" s="173"/>
      <c r="D3" s="173"/>
      <c r="E3" s="172"/>
    </row>
    <row r="4" spans="1:5" s="1" customFormat="1"/>
    <row r="5" spans="1:5" s="1" customFormat="1"/>
    <row r="6" spans="1:5" s="1" customFormat="1"/>
    <row r="7" spans="1:5" s="1" customFormat="1"/>
    <row r="8" spans="1:5" s="1" customFormat="1"/>
    <row r="9" spans="1:5" s="1" customFormat="1"/>
    <row r="10" spans="1:5" s="1" customFormat="1"/>
    <row r="11" spans="1:5" s="1" customFormat="1"/>
    <row r="12" spans="1:5" s="1" customFormat="1"/>
    <row r="13" spans="1:5" s="1" customFormat="1"/>
    <row r="14" spans="1:5" s="1" customFormat="1"/>
    <row r="15" spans="1:5" s="1" customFormat="1"/>
    <row r="16" spans="1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</sheetData>
  <mergeCells count="3">
    <mergeCell ref="A1:E1"/>
    <mergeCell ref="A2:E2"/>
    <mergeCell ref="A3:E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3"/>
  <dimension ref="B1:C39"/>
  <sheetViews>
    <sheetView workbookViewId="0">
      <selection activeCell="D11" sqref="D11"/>
    </sheetView>
  </sheetViews>
  <sheetFormatPr defaultColWidth="9.140625" defaultRowHeight="12.75"/>
  <cols>
    <col min="1" max="1" width="7.7109375" style="1" customWidth="1"/>
    <col min="2" max="2" width="45.7109375" style="1" customWidth="1"/>
    <col min="3" max="3" width="20.42578125" style="1" customWidth="1"/>
    <col min="4" max="16384" width="9.140625" style="1"/>
  </cols>
  <sheetData>
    <row r="1" spans="2:3" ht="25.5" customHeight="1">
      <c r="B1" s="174" t="s">
        <v>0</v>
      </c>
      <c r="C1" s="174"/>
    </row>
    <row r="2" spans="2:3" ht="25.5" customHeight="1">
      <c r="B2" s="174" t="s">
        <v>439</v>
      </c>
      <c r="C2" s="174"/>
    </row>
    <row r="3" spans="2:3" ht="25.5" customHeight="1">
      <c r="B3" s="170" t="s">
        <v>6</v>
      </c>
      <c r="C3" s="170"/>
    </row>
    <row r="4" spans="2:3" ht="12.75" customHeight="1">
      <c r="B4" s="57"/>
      <c r="C4" s="57"/>
    </row>
    <row r="5" spans="2:3" ht="34.9" customHeight="1">
      <c r="B5" s="2" t="s">
        <v>7</v>
      </c>
      <c r="C5" s="8" t="s">
        <v>2</v>
      </c>
    </row>
    <row r="6" spans="2:3" ht="25.15" customHeight="1">
      <c r="B6" s="9" t="s">
        <v>8</v>
      </c>
      <c r="C6" s="132">
        <v>3327202</v>
      </c>
    </row>
    <row r="7" spans="2:3" ht="25.15" customHeight="1">
      <c r="B7" s="10" t="s">
        <v>9</v>
      </c>
      <c r="C7" s="133">
        <v>70511</v>
      </c>
    </row>
    <row r="8" spans="2:3" ht="25.15" customHeight="1">
      <c r="B8" s="10" t="s">
        <v>10</v>
      </c>
      <c r="C8" s="133">
        <v>78743</v>
      </c>
    </row>
    <row r="9" spans="2:3" ht="25.15" customHeight="1">
      <c r="B9" s="10" t="s">
        <v>11</v>
      </c>
      <c r="C9" s="133">
        <v>2489958</v>
      </c>
    </row>
    <row r="10" spans="2:3" ht="25.15" customHeight="1">
      <c r="B10" s="10" t="s">
        <v>12</v>
      </c>
      <c r="C10" s="133">
        <v>167663</v>
      </c>
    </row>
    <row r="11" spans="2:3" ht="25.15" customHeight="1">
      <c r="B11" s="70" t="s">
        <v>13</v>
      </c>
      <c r="C11" s="134">
        <v>23</v>
      </c>
    </row>
    <row r="12" spans="2:3" ht="34.9" customHeight="1">
      <c r="B12" s="71" t="s">
        <v>4</v>
      </c>
      <c r="C12" s="72">
        <v>6134100</v>
      </c>
    </row>
    <row r="15" spans="2:3" ht="21" customHeight="1">
      <c r="B15" s="175" t="s">
        <v>14</v>
      </c>
      <c r="C15" s="175"/>
    </row>
    <row r="39" spans="2:3" ht="33" customHeight="1">
      <c r="B39" s="176" t="s">
        <v>41</v>
      </c>
      <c r="C39" s="177"/>
    </row>
  </sheetData>
  <mergeCells count="5">
    <mergeCell ref="B1:C1"/>
    <mergeCell ref="B2:C2"/>
    <mergeCell ref="B3:C3"/>
    <mergeCell ref="B15:C15"/>
    <mergeCell ref="B39:C39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4"/>
  <dimension ref="A1:F32"/>
  <sheetViews>
    <sheetView workbookViewId="0">
      <selection activeCell="G16" sqref="G16"/>
    </sheetView>
  </sheetViews>
  <sheetFormatPr defaultColWidth="9.140625" defaultRowHeight="12.75"/>
  <cols>
    <col min="1" max="1" width="25.140625" style="1" customWidth="1"/>
    <col min="2" max="4" width="11.7109375" style="1" customWidth="1"/>
    <col min="5" max="6" width="8.7109375" style="1" customWidth="1"/>
    <col min="7" max="16384" width="9.140625" style="1"/>
  </cols>
  <sheetData>
    <row r="1" spans="1:6" ht="19.5" customHeight="1">
      <c r="A1" s="171" t="s">
        <v>0</v>
      </c>
      <c r="B1" s="171"/>
      <c r="C1" s="171"/>
      <c r="D1" s="171"/>
      <c r="E1" s="171"/>
      <c r="F1" s="171"/>
    </row>
    <row r="2" spans="1:6" ht="19.5" customHeight="1">
      <c r="A2" s="171" t="s">
        <v>439</v>
      </c>
      <c r="B2" s="171"/>
      <c r="C2" s="171"/>
      <c r="D2" s="171"/>
      <c r="E2" s="171"/>
      <c r="F2" s="171"/>
    </row>
    <row r="3" spans="1:6" ht="19.5" customHeight="1">
      <c r="A3" s="173" t="s">
        <v>16</v>
      </c>
      <c r="B3" s="173"/>
      <c r="C3" s="173"/>
      <c r="D3" s="173"/>
      <c r="E3" s="173"/>
      <c r="F3" s="173"/>
    </row>
    <row r="5" spans="1:6" ht="20.100000000000001" customHeight="1">
      <c r="A5" s="179" t="s">
        <v>17</v>
      </c>
      <c r="B5" s="179" t="s">
        <v>2</v>
      </c>
      <c r="C5" s="179"/>
      <c r="D5" s="179"/>
      <c r="E5" s="180" t="s">
        <v>18</v>
      </c>
      <c r="F5" s="180" t="s">
        <v>19</v>
      </c>
    </row>
    <row r="6" spans="1:6" ht="20.100000000000001" customHeight="1">
      <c r="A6" s="179"/>
      <c r="B6" s="73" t="s">
        <v>20</v>
      </c>
      <c r="C6" s="2" t="s">
        <v>21</v>
      </c>
      <c r="D6" s="8" t="s">
        <v>22</v>
      </c>
      <c r="E6" s="180"/>
      <c r="F6" s="180"/>
    </row>
    <row r="7" spans="1:6" ht="21" customHeight="1">
      <c r="A7" s="138" t="s">
        <v>23</v>
      </c>
      <c r="B7" s="139">
        <v>572108</v>
      </c>
      <c r="C7" s="139">
        <v>545930</v>
      </c>
      <c r="D7" s="140">
        <v>1118038</v>
      </c>
      <c r="E7" s="141">
        <v>51.170711550054648</v>
      </c>
      <c r="F7" s="141">
        <v>48.829288449945352</v>
      </c>
    </row>
    <row r="8" spans="1:6" ht="21" customHeight="1">
      <c r="A8" s="74" t="s">
        <v>24</v>
      </c>
      <c r="B8" s="142">
        <v>890643</v>
      </c>
      <c r="C8" s="142">
        <v>825086</v>
      </c>
      <c r="D8" s="143">
        <v>1715729</v>
      </c>
      <c r="E8" s="144">
        <v>51.910470709535133</v>
      </c>
      <c r="F8" s="144">
        <v>48.089529290464867</v>
      </c>
    </row>
    <row r="9" spans="1:6" ht="21" customHeight="1">
      <c r="A9" s="74" t="s">
        <v>25</v>
      </c>
      <c r="B9" s="142">
        <v>956888</v>
      </c>
      <c r="C9" s="142">
        <v>797402</v>
      </c>
      <c r="D9" s="143">
        <v>1754290</v>
      </c>
      <c r="E9" s="144">
        <v>54.545599644300545</v>
      </c>
      <c r="F9" s="144">
        <v>45.454400355699455</v>
      </c>
    </row>
    <row r="10" spans="1:6" ht="21" customHeight="1">
      <c r="A10" s="75" t="s">
        <v>26</v>
      </c>
      <c r="B10" s="145">
        <v>753301</v>
      </c>
      <c r="C10" s="145">
        <v>792742</v>
      </c>
      <c r="D10" s="146">
        <v>1546043</v>
      </c>
      <c r="E10" s="147">
        <v>48.724453330211382</v>
      </c>
      <c r="F10" s="147">
        <v>51.275546669788618</v>
      </c>
    </row>
    <row r="11" spans="1:6" ht="30" customHeight="1">
      <c r="A11" s="71" t="s">
        <v>4</v>
      </c>
      <c r="B11" s="29">
        <v>3172940</v>
      </c>
      <c r="C11" s="29">
        <v>2961160</v>
      </c>
      <c r="D11" s="29">
        <v>6134100</v>
      </c>
      <c r="E11" s="135">
        <v>51.726251609853115</v>
      </c>
      <c r="F11" s="135">
        <v>48.273748390146885</v>
      </c>
    </row>
    <row r="32" spans="1:5">
      <c r="A32" s="178" t="s">
        <v>27</v>
      </c>
      <c r="B32" s="178"/>
      <c r="C32" s="178"/>
      <c r="D32" s="178"/>
      <c r="E32" s="178"/>
    </row>
  </sheetData>
  <mergeCells count="8">
    <mergeCell ref="A32:E32"/>
    <mergeCell ref="A1:F1"/>
    <mergeCell ref="A2:F2"/>
    <mergeCell ref="A3:F3"/>
    <mergeCell ref="A5:A6"/>
    <mergeCell ref="B5:D5"/>
    <mergeCell ref="E5:E6"/>
    <mergeCell ref="F5:F6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5"/>
  <dimension ref="B1:H34"/>
  <sheetViews>
    <sheetView zoomScaleNormal="100" workbookViewId="0">
      <selection activeCell="K19" sqref="K19"/>
    </sheetView>
  </sheetViews>
  <sheetFormatPr defaultColWidth="9.140625" defaultRowHeight="12.75"/>
  <cols>
    <col min="1" max="1" width="4.7109375" style="1" customWidth="1"/>
    <col min="2" max="2" width="45.7109375" style="1" customWidth="1"/>
    <col min="3" max="4" width="12.7109375" style="1" customWidth="1"/>
    <col min="5" max="16384" width="9.140625" style="1"/>
  </cols>
  <sheetData>
    <row r="1" spans="2:8" ht="14.25" customHeight="1">
      <c r="B1" s="171" t="s">
        <v>0</v>
      </c>
      <c r="C1" s="171"/>
      <c r="D1" s="171"/>
      <c r="E1"/>
      <c r="F1"/>
      <c r="G1"/>
      <c r="H1"/>
    </row>
    <row r="2" spans="2:8" ht="14.25" customHeight="1">
      <c r="B2" s="171" t="s">
        <v>439</v>
      </c>
      <c r="C2" s="171"/>
      <c r="D2" s="171"/>
      <c r="E2"/>
      <c r="F2"/>
      <c r="G2"/>
      <c r="H2"/>
    </row>
    <row r="3" spans="2:8" ht="15">
      <c r="B3" s="181" t="s">
        <v>28</v>
      </c>
      <c r="C3" s="181"/>
      <c r="D3" s="181"/>
      <c r="E3"/>
      <c r="F3"/>
      <c r="G3"/>
      <c r="H3"/>
    </row>
    <row r="4" spans="2:8" ht="15">
      <c r="B4" s="76"/>
      <c r="C4" s="76"/>
      <c r="D4" s="76"/>
      <c r="E4"/>
      <c r="F4"/>
      <c r="G4"/>
      <c r="H4"/>
    </row>
    <row r="5" spans="2:8">
      <c r="E5"/>
      <c r="F5"/>
      <c r="G5"/>
      <c r="H5"/>
    </row>
    <row r="6" spans="2:8" ht="34.9" customHeight="1">
      <c r="B6" s="136" t="s">
        <v>29</v>
      </c>
      <c r="C6" s="137" t="s">
        <v>30</v>
      </c>
      <c r="D6" s="77" t="s">
        <v>31</v>
      </c>
      <c r="E6"/>
      <c r="F6"/>
      <c r="G6"/>
      <c r="H6"/>
    </row>
    <row r="7" spans="2:8" ht="27" customHeight="1">
      <c r="B7" s="148" t="s">
        <v>281</v>
      </c>
      <c r="C7" s="149">
        <v>211998</v>
      </c>
      <c r="D7" s="150">
        <v>3.46</v>
      </c>
      <c r="E7"/>
      <c r="F7"/>
      <c r="G7"/>
      <c r="H7"/>
    </row>
    <row r="8" spans="2:8" ht="27" customHeight="1">
      <c r="B8" s="151" t="s">
        <v>285</v>
      </c>
      <c r="C8" s="152">
        <v>146142</v>
      </c>
      <c r="D8" s="153">
        <v>2.38</v>
      </c>
      <c r="E8" s="69"/>
      <c r="F8" s="69"/>
      <c r="G8" s="69"/>
      <c r="H8" s="69"/>
    </row>
    <row r="9" spans="2:8" ht="27" customHeight="1">
      <c r="B9" s="151" t="s">
        <v>286</v>
      </c>
      <c r="C9" s="152">
        <v>450158</v>
      </c>
      <c r="D9" s="153">
        <v>7.34</v>
      </c>
    </row>
    <row r="10" spans="2:8" ht="27" customHeight="1">
      <c r="B10" s="151" t="s">
        <v>283</v>
      </c>
      <c r="C10" s="152">
        <v>562938</v>
      </c>
      <c r="D10" s="153">
        <v>9.18</v>
      </c>
    </row>
    <row r="11" spans="2:8" ht="27" customHeight="1">
      <c r="B11" s="151" t="s">
        <v>276</v>
      </c>
      <c r="C11" s="152">
        <v>265103</v>
      </c>
      <c r="D11" s="153">
        <v>4.32</v>
      </c>
    </row>
    <row r="12" spans="2:8" ht="27" customHeight="1">
      <c r="B12" s="151" t="s">
        <v>274</v>
      </c>
      <c r="C12" s="152">
        <v>204401</v>
      </c>
      <c r="D12" s="153">
        <v>3.33</v>
      </c>
    </row>
    <row r="13" spans="2:8" ht="27" customHeight="1">
      <c r="B13" s="151" t="s">
        <v>280</v>
      </c>
      <c r="C13" s="152">
        <v>510552</v>
      </c>
      <c r="D13" s="153">
        <v>8.32</v>
      </c>
    </row>
    <row r="14" spans="2:8" ht="27" customHeight="1">
      <c r="B14" s="151" t="s">
        <v>275</v>
      </c>
      <c r="C14" s="152">
        <v>176144</v>
      </c>
      <c r="D14" s="153">
        <v>2.87</v>
      </c>
    </row>
    <row r="15" spans="2:8" ht="27" customHeight="1">
      <c r="B15" s="151" t="s">
        <v>271</v>
      </c>
      <c r="C15" s="152">
        <v>641772</v>
      </c>
      <c r="D15" s="153">
        <v>10.46</v>
      </c>
    </row>
    <row r="16" spans="2:8" ht="27" customHeight="1">
      <c r="B16" s="151" t="s">
        <v>279</v>
      </c>
      <c r="C16" s="152">
        <v>181016</v>
      </c>
      <c r="D16" s="153">
        <v>2.95</v>
      </c>
    </row>
    <row r="17" spans="2:4" ht="27" customHeight="1">
      <c r="B17" s="151" t="s">
        <v>282</v>
      </c>
      <c r="C17" s="152">
        <v>97973</v>
      </c>
      <c r="D17" s="153">
        <v>1.6</v>
      </c>
    </row>
    <row r="18" spans="2:4" ht="27" customHeight="1">
      <c r="B18" s="151" t="s">
        <v>269</v>
      </c>
      <c r="C18" s="152">
        <v>364123</v>
      </c>
      <c r="D18" s="153">
        <v>5.94</v>
      </c>
    </row>
    <row r="19" spans="2:4" ht="27" customHeight="1">
      <c r="B19" s="151" t="s">
        <v>284</v>
      </c>
      <c r="C19" s="152">
        <v>384738</v>
      </c>
      <c r="D19" s="153">
        <v>6.27</v>
      </c>
    </row>
    <row r="20" spans="2:4" ht="27" customHeight="1">
      <c r="B20" s="151" t="s">
        <v>288</v>
      </c>
      <c r="C20" s="152">
        <v>130217</v>
      </c>
      <c r="D20" s="153">
        <v>2.12</v>
      </c>
    </row>
    <row r="21" spans="2:4" ht="27" customHeight="1">
      <c r="B21" s="151" t="s">
        <v>287</v>
      </c>
      <c r="C21" s="152">
        <v>826116</v>
      </c>
      <c r="D21" s="153">
        <v>13.47</v>
      </c>
    </row>
    <row r="22" spans="2:4" ht="27" customHeight="1">
      <c r="B22" s="151" t="s">
        <v>277</v>
      </c>
      <c r="C22" s="152">
        <v>226732</v>
      </c>
      <c r="D22" s="153">
        <v>3.7</v>
      </c>
    </row>
    <row r="23" spans="2:4" ht="27" customHeight="1">
      <c r="B23" s="151" t="s">
        <v>272</v>
      </c>
      <c r="C23" s="152">
        <v>134761</v>
      </c>
      <c r="D23" s="153">
        <v>2.2000000000000002</v>
      </c>
    </row>
    <row r="24" spans="2:4" ht="27" customHeight="1">
      <c r="B24" s="151" t="s">
        <v>278</v>
      </c>
      <c r="C24" s="152">
        <v>47806</v>
      </c>
      <c r="D24" s="153">
        <v>0.78</v>
      </c>
    </row>
    <row r="25" spans="2:4" ht="27" customHeight="1">
      <c r="B25" s="151" t="s">
        <v>270</v>
      </c>
      <c r="C25" s="152">
        <v>8228</v>
      </c>
      <c r="D25" s="153">
        <v>0.13</v>
      </c>
    </row>
    <row r="26" spans="2:4" ht="27" customHeight="1">
      <c r="B26" s="154" t="s">
        <v>273</v>
      </c>
      <c r="C26" s="155">
        <v>563182</v>
      </c>
      <c r="D26" s="156">
        <v>9.18</v>
      </c>
    </row>
    <row r="27" spans="2:4" ht="34.9" customHeight="1">
      <c r="B27" s="78" t="s">
        <v>32</v>
      </c>
      <c r="C27" s="79">
        <v>6134100</v>
      </c>
      <c r="D27" s="80">
        <v>100</v>
      </c>
    </row>
    <row r="28" spans="2:4">
      <c r="C28" s="7"/>
    </row>
    <row r="31" spans="2:4" ht="14.25">
      <c r="B31" s="169" t="s">
        <v>0</v>
      </c>
      <c r="C31" s="169"/>
      <c r="D31" s="169"/>
    </row>
    <row r="32" spans="2:4" ht="14.25">
      <c r="B32" s="169" t="s">
        <v>439</v>
      </c>
      <c r="C32" s="169"/>
      <c r="D32" s="169"/>
    </row>
    <row r="33" spans="2:4" ht="9" customHeight="1">
      <c r="B33" s="30"/>
      <c r="C33" s="30"/>
      <c r="D33" s="30"/>
    </row>
    <row r="34" spans="2:4" ht="15">
      <c r="B34" s="181" t="s">
        <v>33</v>
      </c>
      <c r="C34" s="181"/>
      <c r="D34" s="181"/>
    </row>
  </sheetData>
  <mergeCells count="6">
    <mergeCell ref="B34:D34"/>
    <mergeCell ref="B1:D1"/>
    <mergeCell ref="B2:D2"/>
    <mergeCell ref="B3:D3"/>
    <mergeCell ref="B31:D31"/>
    <mergeCell ref="B32:D32"/>
  </mergeCells>
  <printOptions horizontalCentered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6"/>
  <dimension ref="B1:F114"/>
  <sheetViews>
    <sheetView tabSelected="1" zoomScaleNormal="100" workbookViewId="0">
      <selection activeCell="F111" sqref="F111"/>
    </sheetView>
  </sheetViews>
  <sheetFormatPr defaultColWidth="9.140625" defaultRowHeight="12.75"/>
  <cols>
    <col min="1" max="1" width="2.5703125" style="1" customWidth="1"/>
    <col min="2" max="2" width="45.7109375" style="1" customWidth="1"/>
    <col min="3" max="3" width="18.7109375" style="1" customWidth="1"/>
    <col min="4" max="4" width="9.140625" style="1"/>
    <col min="5" max="5" width="18.42578125" style="1" customWidth="1"/>
    <col min="6" max="6" width="23.85546875" style="1" customWidth="1"/>
    <col min="7" max="16384" width="9.140625" style="1"/>
  </cols>
  <sheetData>
    <row r="1" spans="2:6" ht="21" customHeight="1">
      <c r="B1" s="169" t="s">
        <v>0</v>
      </c>
      <c r="C1" s="169"/>
      <c r="D1"/>
      <c r="E1"/>
      <c r="F1"/>
    </row>
    <row r="2" spans="2:6" ht="21" customHeight="1">
      <c r="B2" s="169" t="s">
        <v>439</v>
      </c>
      <c r="C2" s="169"/>
      <c r="D2"/>
      <c r="E2"/>
      <c r="F2"/>
    </row>
    <row r="3" spans="2:6" ht="21" customHeight="1">
      <c r="B3" s="170" t="s">
        <v>34</v>
      </c>
      <c r="C3" s="170"/>
      <c r="D3"/>
      <c r="E3"/>
      <c r="F3"/>
    </row>
    <row r="4" spans="2:6" ht="26.45" customHeight="1">
      <c r="B4" s="81" t="s">
        <v>35</v>
      </c>
      <c r="C4" s="82" t="s">
        <v>2</v>
      </c>
      <c r="D4"/>
      <c r="E4"/>
      <c r="F4"/>
    </row>
    <row r="5" spans="2:6" ht="17.100000000000001" customHeight="1">
      <c r="B5" s="116" t="s">
        <v>290</v>
      </c>
      <c r="C5" s="117">
        <v>45763</v>
      </c>
      <c r="D5"/>
      <c r="E5"/>
      <c r="F5"/>
    </row>
    <row r="6" spans="2:6" ht="17.100000000000001" customHeight="1">
      <c r="B6" s="118" t="s">
        <v>291</v>
      </c>
      <c r="C6" s="119">
        <v>18607</v>
      </c>
      <c r="D6"/>
      <c r="E6"/>
      <c r="F6"/>
    </row>
    <row r="7" spans="2:6" ht="17.100000000000001" customHeight="1">
      <c r="B7" s="120" t="s">
        <v>292</v>
      </c>
      <c r="C7" s="121">
        <v>16645</v>
      </c>
      <c r="D7"/>
      <c r="E7"/>
      <c r="F7"/>
    </row>
    <row r="8" spans="2:6" ht="17.100000000000001" customHeight="1">
      <c r="B8" s="118" t="s">
        <v>293</v>
      </c>
      <c r="C8" s="119">
        <v>70132</v>
      </c>
      <c r="D8" s="69"/>
      <c r="E8" s="69"/>
      <c r="F8" s="69"/>
    </row>
    <row r="9" spans="2:6" ht="17.100000000000001" customHeight="1">
      <c r="B9" s="120" t="s">
        <v>294</v>
      </c>
      <c r="C9" s="121">
        <v>24036</v>
      </c>
    </row>
    <row r="10" spans="2:6" ht="17.100000000000001" customHeight="1">
      <c r="B10" s="118" t="s">
        <v>295</v>
      </c>
      <c r="C10" s="119">
        <v>155540</v>
      </c>
    </row>
    <row r="11" spans="2:6" ht="17.100000000000001" customHeight="1">
      <c r="B11" s="120" t="s">
        <v>432</v>
      </c>
      <c r="C11" s="121">
        <v>19691</v>
      </c>
    </row>
    <row r="12" spans="2:6" ht="17.100000000000001" customHeight="1">
      <c r="B12" s="118" t="s">
        <v>297</v>
      </c>
      <c r="C12" s="119">
        <v>13709</v>
      </c>
    </row>
    <row r="13" spans="2:6" ht="17.100000000000001" customHeight="1">
      <c r="B13" s="120" t="s">
        <v>298</v>
      </c>
      <c r="C13" s="121">
        <v>8228</v>
      </c>
    </row>
    <row r="14" spans="2:6" ht="17.100000000000001" customHeight="1">
      <c r="B14" s="118" t="s">
        <v>299</v>
      </c>
      <c r="C14" s="119">
        <v>72240</v>
      </c>
    </row>
    <row r="15" spans="2:6" ht="17.100000000000001" customHeight="1">
      <c r="B15" s="120" t="s">
        <v>300</v>
      </c>
      <c r="C15" s="121">
        <v>68678</v>
      </c>
    </row>
    <row r="16" spans="2:6" ht="17.100000000000001" customHeight="1">
      <c r="B16" s="118" t="s">
        <v>301</v>
      </c>
      <c r="C16" s="119">
        <v>60884</v>
      </c>
    </row>
    <row r="17" spans="2:3" ht="17.100000000000001" customHeight="1">
      <c r="B17" s="120" t="s">
        <v>302</v>
      </c>
      <c r="C17" s="121">
        <v>25255</v>
      </c>
    </row>
    <row r="18" spans="2:3" ht="17.100000000000001" customHeight="1">
      <c r="B18" s="118" t="s">
        <v>303</v>
      </c>
      <c r="C18" s="119">
        <v>18909</v>
      </c>
    </row>
    <row r="19" spans="2:3" ht="17.100000000000001" customHeight="1">
      <c r="B19" s="120" t="s">
        <v>304</v>
      </c>
      <c r="C19" s="121">
        <v>7189</v>
      </c>
    </row>
    <row r="20" spans="2:3" ht="17.100000000000001" customHeight="1">
      <c r="B20" s="118" t="s">
        <v>305</v>
      </c>
      <c r="C20" s="119">
        <v>44539</v>
      </c>
    </row>
    <row r="21" spans="2:3" ht="17.100000000000001" customHeight="1">
      <c r="B21" s="120" t="s">
        <v>306</v>
      </c>
      <c r="C21" s="121">
        <v>172295</v>
      </c>
    </row>
    <row r="22" spans="2:3" ht="17.100000000000001" customHeight="1">
      <c r="B22" s="118" t="s">
        <v>433</v>
      </c>
      <c r="C22" s="119">
        <v>34490</v>
      </c>
    </row>
    <row r="23" spans="2:3" ht="17.100000000000001" customHeight="1">
      <c r="B23" s="120" t="s">
        <v>308</v>
      </c>
      <c r="C23" s="121">
        <v>40294</v>
      </c>
    </row>
    <row r="24" spans="2:3" ht="17.100000000000001" customHeight="1">
      <c r="B24" s="118" t="s">
        <v>309</v>
      </c>
      <c r="C24" s="119">
        <v>26999</v>
      </c>
    </row>
    <row r="25" spans="2:3" ht="17.100000000000001" customHeight="1">
      <c r="B25" s="120" t="s">
        <v>310</v>
      </c>
      <c r="C25" s="121">
        <v>70000</v>
      </c>
    </row>
    <row r="26" spans="2:3" ht="17.100000000000001" customHeight="1">
      <c r="B26" s="118" t="s">
        <v>434</v>
      </c>
      <c r="C26" s="119">
        <v>54327</v>
      </c>
    </row>
    <row r="27" spans="2:3" ht="17.100000000000001" customHeight="1">
      <c r="B27" s="120" t="s">
        <v>312</v>
      </c>
      <c r="C27" s="121">
        <v>80434</v>
      </c>
    </row>
    <row r="28" spans="2:3" ht="17.100000000000001" customHeight="1">
      <c r="B28" s="118" t="s">
        <v>313</v>
      </c>
      <c r="C28" s="119">
        <v>59874</v>
      </c>
    </row>
    <row r="29" spans="2:3" ht="17.100000000000001" customHeight="1">
      <c r="B29" s="120" t="s">
        <v>314</v>
      </c>
      <c r="C29" s="121">
        <v>72937</v>
      </c>
    </row>
    <row r="30" spans="2:3" ht="17.100000000000001" customHeight="1">
      <c r="B30" s="118" t="s">
        <v>315</v>
      </c>
      <c r="C30" s="119">
        <v>23420</v>
      </c>
    </row>
    <row r="31" spans="2:3" ht="17.100000000000001" customHeight="1">
      <c r="B31" s="120" t="s">
        <v>316</v>
      </c>
      <c r="C31" s="121">
        <v>158901</v>
      </c>
    </row>
    <row r="32" spans="2:3" ht="17.100000000000001" customHeight="1">
      <c r="B32" s="118" t="s">
        <v>317</v>
      </c>
      <c r="C32" s="119">
        <v>68405</v>
      </c>
    </row>
    <row r="33" spans="2:3" ht="17.100000000000001" customHeight="1">
      <c r="B33" s="120" t="s">
        <v>318</v>
      </c>
      <c r="C33" s="121">
        <v>62215</v>
      </c>
    </row>
    <row r="34" spans="2:3" ht="17.100000000000001" customHeight="1">
      <c r="B34" s="118" t="s">
        <v>319</v>
      </c>
      <c r="C34" s="119">
        <v>117430</v>
      </c>
    </row>
    <row r="35" spans="2:3" ht="17.100000000000001" customHeight="1">
      <c r="B35" s="120" t="s">
        <v>320</v>
      </c>
      <c r="C35" s="121">
        <v>15116</v>
      </c>
    </row>
    <row r="36" spans="2:3" ht="17.100000000000001" customHeight="1">
      <c r="B36" s="118" t="s">
        <v>321</v>
      </c>
      <c r="C36" s="119">
        <v>62877</v>
      </c>
    </row>
    <row r="37" spans="2:3" ht="17.100000000000001" customHeight="1">
      <c r="B37" s="120" t="s">
        <v>322</v>
      </c>
      <c r="C37" s="121">
        <v>37220</v>
      </c>
    </row>
    <row r="38" spans="2:3" ht="17.100000000000001" customHeight="1">
      <c r="B38" s="118" t="s">
        <v>323</v>
      </c>
      <c r="C38" s="119">
        <v>89188</v>
      </c>
    </row>
    <row r="39" spans="2:3" ht="17.100000000000001" customHeight="1">
      <c r="B39" s="120" t="s">
        <v>324</v>
      </c>
      <c r="C39" s="119">
        <v>99462</v>
      </c>
    </row>
    <row r="40" spans="2:3" ht="17.100000000000001" customHeight="1">
      <c r="B40" s="118" t="s">
        <v>325</v>
      </c>
      <c r="C40" s="119">
        <v>23679</v>
      </c>
    </row>
    <row r="41" spans="2:3" ht="17.100000000000001" customHeight="1">
      <c r="B41" s="120" t="s">
        <v>326</v>
      </c>
      <c r="C41" s="121">
        <v>19840</v>
      </c>
    </row>
    <row r="42" spans="2:3" ht="17.100000000000001" customHeight="1">
      <c r="B42" s="122" t="s">
        <v>327</v>
      </c>
      <c r="C42" s="127">
        <v>33163</v>
      </c>
    </row>
    <row r="43" spans="2:3" ht="17.100000000000001" customHeight="1">
      <c r="B43" s="120" t="s">
        <v>328</v>
      </c>
      <c r="C43" s="121">
        <v>51253</v>
      </c>
    </row>
    <row r="44" spans="2:3" ht="17.100000000000001" customHeight="1">
      <c r="B44" s="118" t="s">
        <v>329</v>
      </c>
      <c r="C44" s="119">
        <v>19247</v>
      </c>
    </row>
    <row r="45" spans="2:3" ht="17.100000000000001" customHeight="1">
      <c r="B45" s="120" t="s">
        <v>330</v>
      </c>
      <c r="C45" s="121">
        <v>20443</v>
      </c>
    </row>
    <row r="46" spans="2:3" ht="17.100000000000001" customHeight="1">
      <c r="B46" s="118" t="s">
        <v>331</v>
      </c>
      <c r="C46" s="119">
        <v>38964</v>
      </c>
    </row>
    <row r="47" spans="2:3" ht="17.100000000000001" customHeight="1">
      <c r="B47" s="120" t="s">
        <v>332</v>
      </c>
      <c r="C47" s="121">
        <v>32159</v>
      </c>
    </row>
    <row r="48" spans="2:3" ht="17.100000000000001" customHeight="1">
      <c r="B48" s="118" t="s">
        <v>333</v>
      </c>
      <c r="C48" s="119">
        <v>23396</v>
      </c>
    </row>
    <row r="49" spans="2:3" ht="17.100000000000001" customHeight="1">
      <c r="B49" s="120" t="s">
        <v>334</v>
      </c>
      <c r="C49" s="121">
        <v>17446</v>
      </c>
    </row>
    <row r="50" spans="2:3" ht="17.100000000000001" customHeight="1">
      <c r="B50" s="118" t="s">
        <v>435</v>
      </c>
      <c r="C50" s="119">
        <v>31405</v>
      </c>
    </row>
    <row r="51" spans="2:3" ht="17.100000000000001" customHeight="1">
      <c r="B51" s="120" t="s">
        <v>336</v>
      </c>
      <c r="C51" s="121">
        <v>30790</v>
      </c>
    </row>
    <row r="52" spans="2:3" ht="17.100000000000001" customHeight="1">
      <c r="B52" s="118" t="s">
        <v>337</v>
      </c>
      <c r="C52" s="119">
        <v>16586</v>
      </c>
    </row>
    <row r="53" spans="2:3" ht="17.100000000000001" customHeight="1">
      <c r="B53" s="120" t="s">
        <v>338</v>
      </c>
      <c r="C53" s="121">
        <v>42554</v>
      </c>
    </row>
    <row r="54" spans="2:3" ht="17.100000000000001" customHeight="1">
      <c r="B54" s="118" t="s">
        <v>339</v>
      </c>
      <c r="C54" s="119">
        <v>8633</v>
      </c>
    </row>
    <row r="55" spans="2:3" ht="17.100000000000001" customHeight="1">
      <c r="B55" s="120" t="s">
        <v>340</v>
      </c>
      <c r="C55" s="121">
        <v>29871</v>
      </c>
    </row>
    <row r="56" spans="2:3" ht="17.100000000000001" customHeight="1">
      <c r="B56" s="118" t="s">
        <v>341</v>
      </c>
      <c r="C56" s="119">
        <v>53403</v>
      </c>
    </row>
    <row r="57" spans="2:3" ht="17.100000000000001" customHeight="1">
      <c r="B57" s="120" t="s">
        <v>436</v>
      </c>
      <c r="C57" s="121">
        <v>20816</v>
      </c>
    </row>
    <row r="58" spans="2:3" ht="17.100000000000001" customHeight="1">
      <c r="B58" s="118" t="s">
        <v>343</v>
      </c>
      <c r="C58" s="119">
        <v>18879</v>
      </c>
    </row>
    <row r="59" spans="2:3" ht="17.100000000000001" customHeight="1">
      <c r="B59" s="120" t="s">
        <v>344</v>
      </c>
      <c r="C59" s="121">
        <v>17197</v>
      </c>
    </row>
    <row r="60" spans="2:3" ht="17.100000000000001" customHeight="1">
      <c r="B60" s="118" t="s">
        <v>345</v>
      </c>
      <c r="C60" s="119">
        <v>8015</v>
      </c>
    </row>
    <row r="61" spans="2:3" ht="17.100000000000001" customHeight="1">
      <c r="B61" s="120" t="s">
        <v>346</v>
      </c>
      <c r="C61" s="121">
        <v>10778</v>
      </c>
    </row>
    <row r="62" spans="2:3" ht="17.100000000000001" customHeight="1">
      <c r="B62" s="118" t="s">
        <v>347</v>
      </c>
      <c r="C62" s="119">
        <v>37308</v>
      </c>
    </row>
    <row r="63" spans="2:3" ht="17.100000000000001" customHeight="1">
      <c r="B63" s="120" t="s">
        <v>348</v>
      </c>
      <c r="C63" s="121">
        <v>10498</v>
      </c>
    </row>
    <row r="64" spans="2:3" ht="17.100000000000001" customHeight="1">
      <c r="B64" s="118" t="s">
        <v>349</v>
      </c>
      <c r="C64" s="119">
        <v>50096</v>
      </c>
    </row>
    <row r="65" spans="2:3" ht="17.100000000000001" customHeight="1">
      <c r="B65" s="120" t="s">
        <v>350</v>
      </c>
      <c r="C65" s="121">
        <v>19531</v>
      </c>
    </row>
    <row r="66" spans="2:3" ht="17.100000000000001" customHeight="1">
      <c r="B66" s="118" t="s">
        <v>351</v>
      </c>
      <c r="C66" s="119">
        <v>21830</v>
      </c>
    </row>
    <row r="67" spans="2:3" ht="17.100000000000001" customHeight="1">
      <c r="B67" s="120" t="s">
        <v>352</v>
      </c>
      <c r="C67" s="121">
        <v>61910</v>
      </c>
    </row>
    <row r="68" spans="2:3" ht="17.100000000000001" customHeight="1">
      <c r="B68" s="118" t="s">
        <v>437</v>
      </c>
      <c r="C68" s="119">
        <v>27649</v>
      </c>
    </row>
    <row r="69" spans="2:3" ht="17.100000000000001" customHeight="1">
      <c r="B69" s="120" t="s">
        <v>354</v>
      </c>
      <c r="C69" s="121">
        <v>58598</v>
      </c>
    </row>
    <row r="70" spans="2:3" ht="17.100000000000001" customHeight="1">
      <c r="B70" s="118" t="s">
        <v>355</v>
      </c>
      <c r="C70" s="119">
        <v>34331</v>
      </c>
    </row>
    <row r="71" spans="2:3" ht="17.100000000000001" customHeight="1">
      <c r="B71" s="120" t="s">
        <v>356</v>
      </c>
      <c r="C71" s="121">
        <v>8995</v>
      </c>
    </row>
    <row r="72" spans="2:3" ht="17.100000000000001" customHeight="1">
      <c r="B72" s="118" t="s">
        <v>357</v>
      </c>
      <c r="C72" s="119">
        <v>396075</v>
      </c>
    </row>
    <row r="73" spans="2:3" ht="17.100000000000001" customHeight="1">
      <c r="B73" s="120" t="s">
        <v>358</v>
      </c>
      <c r="C73" s="121">
        <v>12553</v>
      </c>
    </row>
    <row r="74" spans="2:3" ht="17.100000000000001" customHeight="1">
      <c r="B74" s="118" t="s">
        <v>359</v>
      </c>
      <c r="C74" s="119">
        <v>84366</v>
      </c>
    </row>
    <row r="75" spans="2:3" ht="17.100000000000001" customHeight="1">
      <c r="B75" s="120" t="s">
        <v>360</v>
      </c>
      <c r="C75" s="121">
        <v>46767</v>
      </c>
    </row>
    <row r="76" spans="2:3" ht="17.100000000000001" customHeight="1">
      <c r="B76" s="118" t="s">
        <v>361</v>
      </c>
      <c r="C76" s="119">
        <v>39309</v>
      </c>
    </row>
    <row r="77" spans="2:3" ht="17.100000000000001" customHeight="1">
      <c r="B77" s="120" t="s">
        <v>362</v>
      </c>
      <c r="C77" s="121">
        <v>41556</v>
      </c>
    </row>
    <row r="78" spans="2:3" ht="17.100000000000001" customHeight="1">
      <c r="B78" s="118" t="s">
        <v>363</v>
      </c>
      <c r="C78" s="119">
        <v>66478</v>
      </c>
    </row>
    <row r="79" spans="2:3" ht="17.100000000000001" customHeight="1">
      <c r="B79" s="120" t="s">
        <v>364</v>
      </c>
      <c r="C79" s="121">
        <v>31495</v>
      </c>
    </row>
    <row r="80" spans="2:3" ht="17.100000000000001" customHeight="1">
      <c r="B80" s="118" t="s">
        <v>365</v>
      </c>
      <c r="C80" s="119">
        <v>114712</v>
      </c>
    </row>
    <row r="81" spans="2:3" ht="17.100000000000001" customHeight="1">
      <c r="B81" s="120" t="s">
        <v>366</v>
      </c>
      <c r="C81" s="121">
        <v>58624</v>
      </c>
    </row>
    <row r="82" spans="2:3" ht="17.100000000000001" customHeight="1">
      <c r="B82" s="118" t="s">
        <v>367</v>
      </c>
      <c r="C82" s="119">
        <v>69255</v>
      </c>
    </row>
    <row r="83" spans="2:3" ht="17.100000000000001" customHeight="1">
      <c r="B83" s="120" t="s">
        <v>368</v>
      </c>
      <c r="C83" s="121">
        <v>160874</v>
      </c>
    </row>
    <row r="84" spans="2:3" ht="17.100000000000001" customHeight="1">
      <c r="B84" s="122" t="s">
        <v>369</v>
      </c>
      <c r="C84" s="127">
        <v>159473</v>
      </c>
    </row>
    <row r="85" spans="2:3" ht="17.100000000000001" customHeight="1">
      <c r="B85" s="123" t="s">
        <v>370</v>
      </c>
      <c r="C85" s="117">
        <v>111963</v>
      </c>
    </row>
    <row r="86" spans="2:3" ht="17.100000000000001" customHeight="1">
      <c r="B86" s="124" t="s">
        <v>371</v>
      </c>
      <c r="C86" s="119">
        <v>26007</v>
      </c>
    </row>
    <row r="87" spans="2:3" ht="17.100000000000001" customHeight="1">
      <c r="B87" s="123" t="s">
        <v>372</v>
      </c>
      <c r="C87" s="121">
        <v>38174</v>
      </c>
    </row>
    <row r="88" spans="2:3" ht="17.100000000000001" customHeight="1">
      <c r="B88" s="124" t="s">
        <v>373</v>
      </c>
      <c r="C88" s="119">
        <v>71483</v>
      </c>
    </row>
    <row r="89" spans="2:3" ht="17.100000000000001" customHeight="1">
      <c r="B89" s="123" t="s">
        <v>374</v>
      </c>
      <c r="C89" s="121">
        <v>104817</v>
      </c>
    </row>
    <row r="90" spans="2:3" ht="17.100000000000001" customHeight="1">
      <c r="B90" s="124" t="s">
        <v>375</v>
      </c>
      <c r="C90" s="119">
        <v>32294</v>
      </c>
    </row>
    <row r="91" spans="2:3" ht="17.100000000000001" customHeight="1">
      <c r="B91" s="123" t="s">
        <v>376</v>
      </c>
      <c r="C91" s="121">
        <v>23524</v>
      </c>
    </row>
    <row r="92" spans="2:3" ht="17.100000000000001" customHeight="1">
      <c r="B92" s="124" t="s">
        <v>377</v>
      </c>
      <c r="C92" s="119">
        <v>122618</v>
      </c>
    </row>
    <row r="93" spans="2:3" ht="17.100000000000001" customHeight="1">
      <c r="B93" s="123" t="s">
        <v>378</v>
      </c>
      <c r="C93" s="121">
        <v>70531</v>
      </c>
    </row>
    <row r="94" spans="2:3" ht="17.100000000000001" customHeight="1">
      <c r="B94" s="124" t="s">
        <v>379</v>
      </c>
      <c r="C94" s="119">
        <v>192246</v>
      </c>
    </row>
    <row r="95" spans="2:3" ht="17.100000000000001" customHeight="1">
      <c r="B95" s="123" t="s">
        <v>380</v>
      </c>
      <c r="C95" s="121">
        <v>30644</v>
      </c>
    </row>
    <row r="96" spans="2:3" ht="17.100000000000001" customHeight="1">
      <c r="B96" s="124" t="s">
        <v>438</v>
      </c>
      <c r="C96" s="119">
        <v>103292</v>
      </c>
    </row>
    <row r="97" spans="2:3" ht="17.100000000000001" customHeight="1">
      <c r="B97" s="123" t="s">
        <v>382</v>
      </c>
      <c r="C97" s="121">
        <v>53445</v>
      </c>
    </row>
    <row r="98" spans="2:3" ht="17.100000000000001" customHeight="1">
      <c r="B98" s="124" t="s">
        <v>383</v>
      </c>
      <c r="C98" s="119">
        <v>160960</v>
      </c>
    </row>
    <row r="99" spans="2:3" ht="17.100000000000001" customHeight="1">
      <c r="B99" s="123" t="s">
        <v>384</v>
      </c>
      <c r="C99" s="121">
        <v>74578</v>
      </c>
    </row>
    <row r="100" spans="2:3" ht="17.100000000000001" customHeight="1">
      <c r="B100" s="124" t="s">
        <v>385</v>
      </c>
      <c r="C100" s="119">
        <v>139048</v>
      </c>
    </row>
    <row r="101" spans="2:3" ht="17.100000000000001" customHeight="1">
      <c r="B101" s="123" t="s">
        <v>386</v>
      </c>
      <c r="C101" s="121">
        <v>82073</v>
      </c>
    </row>
    <row r="102" spans="2:3" ht="17.100000000000001" customHeight="1">
      <c r="B102" s="124" t="s">
        <v>387</v>
      </c>
      <c r="C102" s="119">
        <v>97553</v>
      </c>
    </row>
    <row r="103" spans="2:3" ht="17.100000000000001" customHeight="1">
      <c r="B103" s="123" t="s">
        <v>388</v>
      </c>
      <c r="C103" s="121">
        <v>138239</v>
      </c>
    </row>
    <row r="104" spans="2:3" ht="17.100000000000001" customHeight="1">
      <c r="B104" s="124" t="s">
        <v>389</v>
      </c>
      <c r="C104" s="119">
        <v>34882</v>
      </c>
    </row>
    <row r="105" spans="2:3" ht="17.100000000000001" customHeight="1">
      <c r="B105" s="123" t="s">
        <v>390</v>
      </c>
      <c r="C105" s="121">
        <v>49543</v>
      </c>
    </row>
    <row r="106" spans="2:3" ht="17.100000000000001" customHeight="1">
      <c r="B106" s="124" t="s">
        <v>391</v>
      </c>
      <c r="C106" s="119">
        <v>49240</v>
      </c>
    </row>
    <row r="107" spans="2:3" ht="17.100000000000001" customHeight="1">
      <c r="B107" s="123" t="s">
        <v>392</v>
      </c>
      <c r="C107" s="121">
        <v>22907</v>
      </c>
    </row>
    <row r="108" spans="2:3" ht="17.100000000000001" customHeight="1">
      <c r="B108" s="124" t="s">
        <v>393</v>
      </c>
      <c r="C108" s="119">
        <v>22414</v>
      </c>
    </row>
    <row r="109" spans="2:3" ht="17.100000000000001" customHeight="1">
      <c r="B109" s="123" t="s">
        <v>394</v>
      </c>
      <c r="C109" s="121">
        <v>16865</v>
      </c>
    </row>
    <row r="110" spans="2:3" ht="17.100000000000001" customHeight="1">
      <c r="B110" s="124" t="s">
        <v>395</v>
      </c>
      <c r="C110" s="119">
        <v>33456</v>
      </c>
    </row>
    <row r="111" spans="2:3" ht="17.100000000000001" customHeight="1">
      <c r="B111" s="125" t="s">
        <v>396</v>
      </c>
      <c r="C111" s="128">
        <v>34575</v>
      </c>
    </row>
    <row r="112" spans="2:3" ht="30" customHeight="1">
      <c r="B112" s="83" t="s">
        <v>32</v>
      </c>
      <c r="C112" s="84">
        <v>6134100</v>
      </c>
    </row>
    <row r="114" spans="3:3">
      <c r="C114" s="7"/>
    </row>
  </sheetData>
  <sortState xmlns:xlrd2="http://schemas.microsoft.com/office/spreadsheetml/2017/richdata2" ref="B5:C111">
    <sortCondition ref="B5:B111" customList="ALESSANDRIA,ASTI,BIELLA,CUNEO,NOVARA,TORINO,VERBANO-CUSIO-OSSOLA,VERCELLI,AOSTA,BERGAMO,BRESCIA,COMO,CREMONA,LECCO,LODI,MANTOVA,MILANO,MONZA E DELLA BRIANZA,PAVIA,SONDRIO,VARESE,BOLZANO/BOZEN,TRENTO,BELLUNO,PADOVA,ROVIGO,TREVISO,VENEZIA,VERONA,VICENZA,GORIZIA,PORDENONE,TRIESTE,UDINE,GENOVA,IMPERIA,LA SPEZIA,SAVONA,BOLOGNA,FERRARA,FORLI'-CESENA,MODENA,PARMA,PIACENZA,RAVENNA,REGGIO NELL'EMILIA,RIMINI,AREZZO,FIRENZE,GROSSETO,LIVORNO,LUCCA,MASSA E CARRARA,PISA,PISTOIA,PRATO,SIENA,PERUGIA,TERNI,ANCONA,ASCOLI PICENO,FERMO,MACERATA,PESARO E URBINO,FROSINONE,LATINA,RIETI,ROMA,VITERBO,CHIETI,L'AQUILA,PESCARA,TERAMO,CAMPOBASSO,ISERNIA,AVELLINO,BENEVENTO,CASERTA,NAPOLI,SALERNO,BARI,BARLETTA-ANDRIA-TRANI,BRINDISI,FOGGIA,LECCE,TARANTO,MATERA,POTENZA,CATANZARO,COSENZA,CROTONE,REGGIO DI CALABRIA,VIBO VALENTIA,AGRIGENTO,CALTANISSETTA,CATANIA,ENNA,MESSINA,PALERMO,RAGUSA,SIRACUSA,TRAPANI,CAGLIARI,NUORO,ORISTANO,SASSARI,SUD SARDEGNA"/>
  </sortState>
  <mergeCells count="3">
    <mergeCell ref="B1:C1"/>
    <mergeCell ref="B2:C2"/>
    <mergeCell ref="B3:C3"/>
  </mergeCells>
  <printOptions horizontalCentered="1" verticalCentered="1"/>
  <pageMargins left="0.70866141732283472" right="0.70866141732283472" top="1.4566929133858268" bottom="0.94488188976377963" header="0.70866141732283472" footer="0.59055118110236227"/>
  <pageSetup paperSize="9" firstPageNumber="0" orientation="portrait" horizontalDpi="300" verticalDpi="300" r:id="rId1"/>
  <headerFooter differentFirst="1" alignWithMargins="0">
    <oddHeader>&amp;C&amp;"Times New Roman,Corsivo"&amp;11segue:&amp;"Arial,Normale"&amp;10 &amp;"Times New Roman,Grassetto"&amp;11ANAGRAFE DEGLI ITALIANI RESIDENTI ALL'ESTERO
al 31 dicembre 2022
&amp;"Times New Roman,Corsivo"Iscritti per provincia di iscrizione</oddHeader>
    <firstHeader>&amp;C&amp;"Times New Roman,Grassetto"&amp;11ANAGRAFE DEGLI ITALIANI RESIDENTI ALL'ESTERO
al 31 dicembre 2022&amp;"Arial,Normale"&amp;10
&amp;"Times New Roman,Corsivo"&amp;11Iscritti per provincia di iscrizione</firstHeader>
  </headerFooter>
  <rowBreaks count="2" manualBreakCount="2">
    <brk id="42" max="3" man="1"/>
    <brk id="79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8"/>
  <dimension ref="B1:C61"/>
  <sheetViews>
    <sheetView zoomScaleNormal="100" workbookViewId="0">
      <selection activeCell="E16" sqref="E16"/>
    </sheetView>
  </sheetViews>
  <sheetFormatPr defaultRowHeight="12.75"/>
  <cols>
    <col min="1" max="1" width="2.7109375" customWidth="1"/>
    <col min="2" max="2" width="73.5703125" customWidth="1"/>
    <col min="3" max="3" width="2.7109375" customWidth="1"/>
  </cols>
  <sheetData>
    <row r="1" spans="2:3" s="1" customFormat="1" ht="21" customHeight="1">
      <c r="B1" s="30" t="s">
        <v>0</v>
      </c>
      <c r="C1" s="30"/>
    </row>
    <row r="2" spans="2:3" s="1" customFormat="1" ht="21" customHeight="1">
      <c r="B2" s="30" t="s">
        <v>439</v>
      </c>
      <c r="C2" s="30"/>
    </row>
    <row r="3" spans="2:3" s="1" customFormat="1" ht="21" customHeight="1">
      <c r="B3" s="57" t="s">
        <v>36</v>
      </c>
      <c r="C3" s="57"/>
    </row>
    <row r="4" spans="2:3" s="1" customFormat="1" ht="15">
      <c r="B4" s="57" t="s">
        <v>37</v>
      </c>
      <c r="C4" s="57"/>
    </row>
    <row r="5" spans="2:3" s="1" customFormat="1"/>
    <row r="6" spans="2:3" s="1" customFormat="1"/>
    <row r="7" spans="2:3" s="1" customFormat="1"/>
    <row r="8" spans="2:3" s="1" customFormat="1"/>
    <row r="9" spans="2:3" s="1" customFormat="1"/>
    <row r="10" spans="2:3" s="1" customFormat="1"/>
    <row r="11" spans="2:3" s="1" customFormat="1"/>
    <row r="12" spans="2:3" s="1" customFormat="1"/>
    <row r="13" spans="2:3" s="1" customFormat="1"/>
    <row r="14" spans="2:3" s="1" customFormat="1"/>
    <row r="15" spans="2:3" s="1" customFormat="1"/>
    <row r="16" spans="2:3" s="1" customFormat="1"/>
    <row r="17" spans="2:2" s="1" customFormat="1"/>
    <row r="18" spans="2:2" s="1" customFormat="1"/>
    <row r="19" spans="2:2" s="1" customFormat="1"/>
    <row r="20" spans="2:2" s="1" customFormat="1"/>
    <row r="21" spans="2:2" s="1" customFormat="1"/>
    <row r="22" spans="2:2" s="1" customFormat="1"/>
    <row r="23" spans="2:2" s="1" customFormat="1"/>
    <row r="24" spans="2:2" s="1" customFormat="1"/>
    <row r="25" spans="2:2" s="1" customFormat="1"/>
    <row r="26" spans="2:2" s="1" customFormat="1"/>
    <row r="27" spans="2:2" s="1" customFormat="1"/>
    <row r="28" spans="2:2" s="1" customFormat="1"/>
    <row r="29" spans="2:2" s="1" customFormat="1"/>
    <row r="30" spans="2:2" s="1" customFormat="1"/>
    <row r="31" spans="2:2" s="1" customFormat="1"/>
    <row r="32" spans="2:2" s="1" customFormat="1">
      <c r="B32" s="1" t="s">
        <v>15</v>
      </c>
    </row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59"/>
  <sheetViews>
    <sheetView workbookViewId="0">
      <selection activeCell="A4" sqref="A4:C4"/>
    </sheetView>
  </sheetViews>
  <sheetFormatPr defaultColWidth="9" defaultRowHeight="12.75"/>
  <cols>
    <col min="1" max="1" width="43.85546875" style="1" customWidth="1"/>
    <col min="2" max="2" width="10.140625" style="1" customWidth="1"/>
    <col min="3" max="3" width="7.7109375" style="1" customWidth="1"/>
    <col min="4" max="4" width="43.85546875" customWidth="1"/>
    <col min="5" max="5" width="10.140625" customWidth="1"/>
    <col min="6" max="6" width="7" customWidth="1"/>
    <col min="7" max="7" width="22.28515625" customWidth="1"/>
    <col min="8" max="8" width="10.28515625" customWidth="1"/>
    <col min="9" max="9" width="19.5703125" customWidth="1"/>
    <col min="10" max="10" width="9" customWidth="1"/>
    <col min="11" max="11" width="24.140625" customWidth="1"/>
    <col min="12" max="12" width="10.7109375" customWidth="1"/>
    <col min="13" max="13" width="3.7109375" customWidth="1"/>
    <col min="14" max="14" width="24.140625" customWidth="1"/>
    <col min="15" max="15" width="10.7109375" customWidth="1"/>
    <col min="16" max="16" width="3.28515625" customWidth="1"/>
    <col min="17" max="17" width="20.42578125" customWidth="1"/>
    <col min="18" max="18" width="10.140625" customWidth="1"/>
    <col min="19" max="19" width="16.42578125" customWidth="1"/>
  </cols>
  <sheetData>
    <row r="1" spans="1:20" ht="27.75" customHeight="1">
      <c r="A1" s="113" t="s">
        <v>412</v>
      </c>
      <c r="B1" s="113"/>
      <c r="C1" s="113"/>
      <c r="D1" s="112"/>
      <c r="E1" s="112"/>
      <c r="F1" s="112"/>
      <c r="G1" s="112"/>
      <c r="H1" s="112"/>
    </row>
    <row r="2" spans="1:20" ht="19.5" customHeight="1">
      <c r="A2" s="33" t="str">
        <f>"LAVORO PER SCHEDA 2 SU DATI DI SCHEDA 1  ANNO " &amp;ANNO!B1 &amp;"  --&gt; VERIFICARE CHE LE RIGHE DI SCHEDA 1 NON SIANO AUMENTATE, VERIFICARE TOTALE"</f>
        <v>LAVORO PER SCHEDA 2 SU DATI DI SCHEDA 1  ANNO 2023  --&gt; VERIFICARE CHE LE RIGHE DI SCHEDA 1 NON SIANO AUMENTATE, VERIFICARE TOTALE</v>
      </c>
      <c r="B2" s="33"/>
      <c r="C2" s="33"/>
      <c r="D2" s="33"/>
      <c r="E2" s="33"/>
      <c r="F2" s="33"/>
      <c r="G2" s="111"/>
      <c r="H2" s="111"/>
      <c r="I2" s="111"/>
      <c r="K2" s="110" t="s">
        <v>411</v>
      </c>
      <c r="L2" s="110"/>
      <c r="M2" s="107"/>
      <c r="N2" s="107"/>
      <c r="Q2" s="49" t="s">
        <v>44</v>
      </c>
      <c r="R2" s="48"/>
      <c r="S2" s="48"/>
    </row>
    <row r="3" spans="1:20" ht="15">
      <c r="A3" s="169" t="s">
        <v>0</v>
      </c>
      <c r="B3" s="169"/>
      <c r="C3" s="169"/>
      <c r="D3" s="36" t="s">
        <v>410</v>
      </c>
      <c r="E3" s="37"/>
      <c r="F3" s="35"/>
      <c r="G3" s="105" t="s">
        <v>409</v>
      </c>
      <c r="H3" s="105"/>
      <c r="I3" s="105"/>
      <c r="K3" s="109" t="s">
        <v>408</v>
      </c>
      <c r="L3" s="108"/>
      <c r="M3" s="107"/>
      <c r="N3" s="107"/>
      <c r="Q3" s="104" t="s">
        <v>407</v>
      </c>
      <c r="R3" s="104"/>
      <c r="S3" s="104"/>
      <c r="T3" s="103"/>
    </row>
    <row r="4" spans="1:20" ht="15">
      <c r="A4" s="169" t="str">
        <f>"al 31 dicembre " &amp;ANNO!B1</f>
        <v>al 31 dicembre 2023</v>
      </c>
      <c r="B4" s="169"/>
      <c r="C4" s="169"/>
      <c r="D4" s="106" t="s">
        <v>406</v>
      </c>
      <c r="E4" s="38"/>
      <c r="F4" s="30"/>
      <c r="G4" s="105" t="s">
        <v>405</v>
      </c>
      <c r="H4" s="105"/>
      <c r="I4" s="105"/>
      <c r="K4" s="49" t="s">
        <v>404</v>
      </c>
      <c r="L4" s="48"/>
      <c r="M4" s="48"/>
      <c r="N4" s="48"/>
      <c r="Q4" s="104" t="s">
        <v>403</v>
      </c>
      <c r="R4" s="104"/>
      <c r="S4" s="104"/>
      <c r="T4" s="103"/>
    </row>
    <row r="5" spans="1:20" ht="15">
      <c r="A5" s="181" t="s">
        <v>402</v>
      </c>
      <c r="B5" s="181"/>
      <c r="C5" s="181"/>
      <c r="D5" s="57"/>
      <c r="E5" s="57"/>
      <c r="G5" s="102" t="s">
        <v>413</v>
      </c>
      <c r="H5" s="25"/>
      <c r="I5" s="25"/>
      <c r="K5" s="126" t="str">
        <f>"ISCRITTI X PROVINCIA DATI " &amp;ANNO!B1</f>
        <v>ISCRITTI X PROVINCIA DATI 2023</v>
      </c>
      <c r="L5" s="126"/>
      <c r="Q5" s="182" t="s">
        <v>43</v>
      </c>
      <c r="R5" s="182"/>
      <c r="S5" s="183"/>
    </row>
    <row r="6" spans="1:20">
      <c r="A6" s="2" t="s">
        <v>1</v>
      </c>
      <c r="B6" s="15" t="s">
        <v>2</v>
      </c>
      <c r="C6" s="101"/>
      <c r="D6" s="2" t="s">
        <v>1</v>
      </c>
      <c r="E6" s="15" t="s">
        <v>2</v>
      </c>
      <c r="G6" s="2" t="s">
        <v>1</v>
      </c>
      <c r="H6" s="32" t="s">
        <v>2</v>
      </c>
      <c r="I6" s="32" t="s">
        <v>38</v>
      </c>
      <c r="K6" s="2" t="s">
        <v>35</v>
      </c>
      <c r="L6" s="87" t="s">
        <v>2</v>
      </c>
      <c r="N6" s="16" t="s">
        <v>35</v>
      </c>
      <c r="O6" s="16" t="s">
        <v>2</v>
      </c>
      <c r="Q6" s="2"/>
      <c r="R6" s="22" t="s">
        <v>2</v>
      </c>
      <c r="S6" s="100" t="s">
        <v>39</v>
      </c>
    </row>
    <row r="7" spans="1:20">
      <c r="A7" s="99" t="str">
        <f>'1 Iscritti x territori'!A5</f>
        <v>AFGHANISTAN</v>
      </c>
      <c r="B7" s="98">
        <f>'1 Iscritti x territori'!B5</f>
        <v>17</v>
      </c>
      <c r="C7" s="97"/>
      <c r="D7" s="34" t="s">
        <v>263</v>
      </c>
      <c r="E7" s="4">
        <v>1</v>
      </c>
      <c r="G7" s="3" t="s">
        <v>220</v>
      </c>
      <c r="H7" s="26">
        <v>952555</v>
      </c>
      <c r="I7" s="28">
        <f>H7*100/$H$21</f>
        <v>15.528846937611059</v>
      </c>
      <c r="K7" s="95" t="str">
        <f>'6 Iscritti x Province'!B5</f>
        <v>Alessandria</v>
      </c>
      <c r="L7" s="21">
        <f>'6 Iscritti x Province'!C5</f>
        <v>45763</v>
      </c>
      <c r="N7" s="16" t="s">
        <v>304</v>
      </c>
      <c r="O7" s="16">
        <v>7189</v>
      </c>
      <c r="Q7" s="10" t="s">
        <v>427</v>
      </c>
      <c r="R7" s="23">
        <v>396075</v>
      </c>
      <c r="S7" s="52">
        <f>R7/$R$24</f>
        <v>6.4569374480363873E-2</v>
      </c>
    </row>
    <row r="8" spans="1:20">
      <c r="A8" s="99" t="str">
        <f>'1 Iscritti x territori'!A6</f>
        <v>ALBANIA</v>
      </c>
      <c r="B8" s="98">
        <f>'1 Iscritti x territori'!B6</f>
        <v>2710</v>
      </c>
      <c r="C8" s="97"/>
      <c r="D8" s="34" t="s">
        <v>63</v>
      </c>
      <c r="E8" s="4">
        <v>2</v>
      </c>
      <c r="G8" s="3" t="s">
        <v>104</v>
      </c>
      <c r="H8" s="26">
        <v>832639</v>
      </c>
      <c r="I8" s="28">
        <f t="shared" ref="I8:I21" si="0">H8*100/$H$21</f>
        <v>13.57393912717432</v>
      </c>
      <c r="K8" s="95" t="str">
        <f>'6 Iscritti x Province'!B6</f>
        <v>Asti</v>
      </c>
      <c r="L8" s="21">
        <f>'6 Iscritti x Province'!C6</f>
        <v>18607</v>
      </c>
      <c r="N8" s="16" t="s">
        <v>345</v>
      </c>
      <c r="O8" s="16">
        <v>8015</v>
      </c>
      <c r="Q8" s="10" t="s">
        <v>420</v>
      </c>
      <c r="R8" s="23">
        <v>192246</v>
      </c>
      <c r="S8" s="52">
        <f t="shared" ref="S8:S24" si="1">R8/$R$24</f>
        <v>3.1340538954369834E-2</v>
      </c>
    </row>
    <row r="9" spans="1:20">
      <c r="A9" s="99" t="str">
        <f>'1 Iscritti x territori'!A7</f>
        <v>ALGERIA</v>
      </c>
      <c r="B9" s="98">
        <f>'1 Iscritti x territori'!B7</f>
        <v>991</v>
      </c>
      <c r="C9" s="97"/>
      <c r="D9" s="34" t="s">
        <v>210</v>
      </c>
      <c r="E9" s="4">
        <v>2</v>
      </c>
      <c r="G9" s="3" t="s">
        <v>192</v>
      </c>
      <c r="H9" s="26">
        <v>639355</v>
      </c>
      <c r="I9" s="28">
        <f t="shared" si="0"/>
        <v>10.422963433918586</v>
      </c>
      <c r="K9" s="95" t="str">
        <f>'6 Iscritti x Province'!B7</f>
        <v>Biella</v>
      </c>
      <c r="L9" s="21">
        <f>'6 Iscritti x Province'!C7</f>
        <v>16645</v>
      </c>
      <c r="N9" s="16" t="s">
        <v>298</v>
      </c>
      <c r="O9" s="16">
        <v>8228</v>
      </c>
      <c r="Q9" s="10" t="s">
        <v>422</v>
      </c>
      <c r="R9" s="23">
        <v>172295</v>
      </c>
      <c r="S9" s="52">
        <f t="shared" si="1"/>
        <v>2.808806507882167E-2</v>
      </c>
    </row>
    <row r="10" spans="1:20">
      <c r="A10" s="99" t="str">
        <f>'1 Iscritti x territori'!A8</f>
        <v>ANDORRA</v>
      </c>
      <c r="B10" s="98">
        <f>'1 Iscritti x territori'!B8</f>
        <v>761</v>
      </c>
      <c r="C10" s="97"/>
      <c r="D10" s="34" t="s">
        <v>134</v>
      </c>
      <c r="E10" s="4">
        <v>3</v>
      </c>
      <c r="G10" s="3" t="s">
        <v>80</v>
      </c>
      <c r="H10" s="26">
        <v>611974</v>
      </c>
      <c r="I10" s="28">
        <f t="shared" si="0"/>
        <v>9.9765898827863904</v>
      </c>
      <c r="K10" s="95" t="str">
        <f>'6 Iscritti x Province'!B8</f>
        <v>Cuneo</v>
      </c>
      <c r="L10" s="21">
        <f>'6 Iscritti x Province'!C8</f>
        <v>70132</v>
      </c>
      <c r="N10" s="16" t="s">
        <v>339</v>
      </c>
      <c r="O10" s="16">
        <v>8633</v>
      </c>
      <c r="Q10" s="10" t="s">
        <v>416</v>
      </c>
      <c r="R10" s="23">
        <v>160960</v>
      </c>
      <c r="S10" s="52">
        <f t="shared" si="1"/>
        <v>2.6240198236090053E-2</v>
      </c>
    </row>
    <row r="11" spans="1:20">
      <c r="A11" s="99" t="str">
        <f>'1 Iscritti x territori'!A9</f>
        <v>ANGOLA</v>
      </c>
      <c r="B11" s="98">
        <f>'1 Iscritti x territori'!B9</f>
        <v>218</v>
      </c>
      <c r="C11" s="97"/>
      <c r="D11" s="34" t="s">
        <v>191</v>
      </c>
      <c r="E11" s="4">
        <v>3</v>
      </c>
      <c r="G11" s="3" t="s">
        <v>264</v>
      </c>
      <c r="H11" s="26">
        <v>475606</v>
      </c>
      <c r="I11" s="28">
        <f t="shared" si="0"/>
        <v>7.7534764676154611</v>
      </c>
      <c r="K11" s="95" t="str">
        <f>'6 Iscritti x Province'!B9</f>
        <v>Novara</v>
      </c>
      <c r="L11" s="21">
        <f>'6 Iscritti x Province'!C9</f>
        <v>24036</v>
      </c>
      <c r="N11" s="16" t="s">
        <v>356</v>
      </c>
      <c r="O11" s="16">
        <v>8995</v>
      </c>
      <c r="Q11" s="10" t="s">
        <v>423</v>
      </c>
      <c r="R11" s="23">
        <v>160874</v>
      </c>
      <c r="S11" s="52">
        <f t="shared" si="1"/>
        <v>2.6226178249457947E-2</v>
      </c>
    </row>
    <row r="12" spans="1:20">
      <c r="A12" s="99" t="str">
        <f>'1 Iscritti x territori'!A10</f>
        <v>ANGUILLA</v>
      </c>
      <c r="B12" s="98">
        <f>'1 Iscritti x territori'!B10</f>
        <v>46</v>
      </c>
      <c r="C12" s="97"/>
      <c r="D12" s="34" t="s">
        <v>216</v>
      </c>
      <c r="E12" s="4">
        <v>3</v>
      </c>
      <c r="G12" s="3" t="s">
        <v>103</v>
      </c>
      <c r="H12" s="26">
        <v>470032</v>
      </c>
      <c r="I12" s="28">
        <f t="shared" si="0"/>
        <v>7.6626073914673709</v>
      </c>
      <c r="K12" s="95" t="str">
        <f>'6 Iscritti x Province'!B10</f>
        <v>Torino</v>
      </c>
      <c r="L12" s="21">
        <f>'6 Iscritti x Province'!C10</f>
        <v>155540</v>
      </c>
      <c r="N12" s="16" t="s">
        <v>348</v>
      </c>
      <c r="O12" s="16">
        <v>10498</v>
      </c>
      <c r="Q12" s="10" t="s">
        <v>428</v>
      </c>
      <c r="R12" s="23">
        <v>159473</v>
      </c>
      <c r="S12" s="52">
        <f t="shared" si="1"/>
        <v>2.5997782885834923E-2</v>
      </c>
    </row>
    <row r="13" spans="1:20">
      <c r="A13" s="99" t="str">
        <f>'1 Iscritti x territori'!A11</f>
        <v>ANTIGUA E BARBUDA</v>
      </c>
      <c r="B13" s="98">
        <f>'1 Iscritti x territori'!B11</f>
        <v>133</v>
      </c>
      <c r="C13" s="97"/>
      <c r="D13" s="34" t="s">
        <v>254</v>
      </c>
      <c r="E13" s="4">
        <v>3</v>
      </c>
      <c r="G13" s="3" t="s">
        <v>128</v>
      </c>
      <c r="H13" s="26">
        <v>320947</v>
      </c>
      <c r="I13" s="28">
        <f t="shared" si="0"/>
        <v>5.2321774995516863</v>
      </c>
      <c r="K13" s="95" t="str">
        <f>'6 Iscritti x Province'!B11</f>
        <v>Verbano-Cusio-Ossola</v>
      </c>
      <c r="L13" s="21">
        <f>'6 Iscritti x Province'!C11</f>
        <v>19691</v>
      </c>
      <c r="N13" s="16" t="s">
        <v>346</v>
      </c>
      <c r="O13" s="16">
        <v>10778</v>
      </c>
      <c r="Q13" s="10" t="s">
        <v>430</v>
      </c>
      <c r="R13" s="23">
        <v>158901</v>
      </c>
      <c r="S13" s="52">
        <f t="shared" si="1"/>
        <v>2.5904533672421383E-2</v>
      </c>
    </row>
    <row r="14" spans="1:20">
      <c r="A14" s="99" t="str">
        <f>'1 Iscritti x territori'!A12</f>
        <v>ARABIA SAUDITA</v>
      </c>
      <c r="B14" s="98">
        <f>'1 Iscritti x territori'!B12</f>
        <v>1588</v>
      </c>
      <c r="C14" s="97"/>
      <c r="D14" s="34" t="s">
        <v>247</v>
      </c>
      <c r="E14" s="4">
        <v>4</v>
      </c>
      <c r="G14" s="3" t="s">
        <v>81</v>
      </c>
      <c r="H14" s="26">
        <v>281948</v>
      </c>
      <c r="I14" s="28">
        <f t="shared" si="0"/>
        <v>4.5964037104057649</v>
      </c>
      <c r="K14" s="95" t="str">
        <f>'6 Iscritti x Province'!B12</f>
        <v>Vercelli</v>
      </c>
      <c r="L14" s="21">
        <f>'6 Iscritti x Province'!C12</f>
        <v>13709</v>
      </c>
      <c r="N14" s="16" t="s">
        <v>358</v>
      </c>
      <c r="O14" s="16">
        <v>12553</v>
      </c>
      <c r="Q14" s="10" t="s">
        <v>429</v>
      </c>
      <c r="R14" s="23">
        <v>155540</v>
      </c>
      <c r="S14" s="52">
        <f t="shared" si="1"/>
        <v>2.5356613032066645E-2</v>
      </c>
    </row>
    <row r="15" spans="1:20">
      <c r="A15" s="99" t="str">
        <f>'1 Iscritti x territori'!A13</f>
        <v>ARGENTINA</v>
      </c>
      <c r="B15" s="98">
        <f>'1 Iscritti x territori'!B13</f>
        <v>952555</v>
      </c>
      <c r="C15" s="97"/>
      <c r="D15" s="34" t="s">
        <v>133</v>
      </c>
      <c r="E15" s="4">
        <v>5</v>
      </c>
      <c r="G15" s="3" t="s">
        <v>136</v>
      </c>
      <c r="H15" s="26">
        <v>255858</v>
      </c>
      <c r="I15" s="28">
        <f t="shared" si="0"/>
        <v>4.1710764415317652</v>
      </c>
      <c r="K15" s="95" t="str">
        <f>'6 Iscritti x Province'!B13</f>
        <v>Aosta</v>
      </c>
      <c r="L15" s="21">
        <f>'6 Iscritti x Province'!C13</f>
        <v>8228</v>
      </c>
      <c r="N15" s="16" t="s">
        <v>297</v>
      </c>
      <c r="O15" s="16">
        <v>13709</v>
      </c>
      <c r="Q15" s="10" t="s">
        <v>419</v>
      </c>
      <c r="R15" s="23">
        <v>139048</v>
      </c>
      <c r="S15" s="52">
        <f t="shared" si="1"/>
        <v>2.2668036060709804E-2</v>
      </c>
    </row>
    <row r="16" spans="1:20">
      <c r="A16" s="99" t="str">
        <f>'1 Iscritti x territori'!A14</f>
        <v>ARMENIA</v>
      </c>
      <c r="B16" s="98">
        <f>'1 Iscritti x territori'!B14</f>
        <v>83</v>
      </c>
      <c r="C16" s="97"/>
      <c r="D16" s="34" t="s">
        <v>261</v>
      </c>
      <c r="E16" s="4">
        <v>5</v>
      </c>
      <c r="G16" s="3" t="s">
        <v>195</v>
      </c>
      <c r="H16" s="26">
        <v>160702</v>
      </c>
      <c r="I16" s="28">
        <f t="shared" si="0"/>
        <v>2.6198138276193736</v>
      </c>
      <c r="K16" s="95" t="str">
        <f>'6 Iscritti x Province'!B14</f>
        <v>Bergamo</v>
      </c>
      <c r="L16" s="21">
        <f>'6 Iscritti x Province'!C14</f>
        <v>72240</v>
      </c>
      <c r="N16" s="16" t="s">
        <v>320</v>
      </c>
      <c r="O16" s="16">
        <v>15116</v>
      </c>
      <c r="Q16" s="10" t="s">
        <v>424</v>
      </c>
      <c r="R16" s="23">
        <v>138239</v>
      </c>
      <c r="S16" s="52">
        <f t="shared" si="1"/>
        <v>2.2536150372507783E-2</v>
      </c>
    </row>
    <row r="17" spans="1:19">
      <c r="A17" s="99" t="str">
        <f>'1 Iscritti x territori'!A15</f>
        <v>ARUBA</v>
      </c>
      <c r="B17" s="98">
        <f>'1 Iscritti x territori'!B15</f>
        <v>162</v>
      </c>
      <c r="C17" s="97"/>
      <c r="D17" s="34" t="s">
        <v>84</v>
      </c>
      <c r="E17" s="4">
        <v>6</v>
      </c>
      <c r="G17" s="3" t="s">
        <v>135</v>
      </c>
      <c r="H17" s="26">
        <v>144243</v>
      </c>
      <c r="I17" s="28">
        <f t="shared" si="0"/>
        <v>2.3514941067149215</v>
      </c>
      <c r="K17" s="95" t="str">
        <f>'6 Iscritti x Province'!B15</f>
        <v>Brescia</v>
      </c>
      <c r="L17" s="21">
        <f>'6 Iscritti x Province'!C15</f>
        <v>68678</v>
      </c>
      <c r="N17" s="16" t="s">
        <v>337</v>
      </c>
      <c r="O17" s="16">
        <v>16586</v>
      </c>
      <c r="Q17" s="10" t="s">
        <v>425</v>
      </c>
      <c r="R17" s="23">
        <v>122618</v>
      </c>
      <c r="S17" s="52">
        <f t="shared" si="1"/>
        <v>1.9989566521576109E-2</v>
      </c>
    </row>
    <row r="18" spans="1:19">
      <c r="A18" s="99" t="str">
        <f>'1 Iscritti x territori'!A16</f>
        <v>AUSTRALIA</v>
      </c>
      <c r="B18" s="98">
        <f>'1 Iscritti x territori'!B16</f>
        <v>160702</v>
      </c>
      <c r="C18" s="97"/>
      <c r="D18" s="34" t="s">
        <v>200</v>
      </c>
      <c r="E18" s="4">
        <v>6</v>
      </c>
      <c r="G18" s="3" t="s">
        <v>91</v>
      </c>
      <c r="H18" s="26">
        <v>113269</v>
      </c>
      <c r="I18" s="28">
        <f t="shared" si="0"/>
        <v>1.8465463556185913</v>
      </c>
      <c r="K18" s="95" t="str">
        <f>'6 Iscritti x Province'!B16</f>
        <v>Como</v>
      </c>
      <c r="L18" s="21">
        <f>'6 Iscritti x Province'!C16</f>
        <v>60884</v>
      </c>
      <c r="N18" s="16" t="s">
        <v>292</v>
      </c>
      <c r="O18" s="16">
        <v>16645</v>
      </c>
      <c r="Q18" s="10" t="s">
        <v>431</v>
      </c>
      <c r="R18" s="23">
        <v>117430</v>
      </c>
      <c r="S18" s="52">
        <f t="shared" si="1"/>
        <v>1.9143802676839308E-2</v>
      </c>
    </row>
    <row r="19" spans="1:19">
      <c r="A19" s="99" t="str">
        <f>'1 Iscritti x territori'!A17</f>
        <v>AUSTRIA</v>
      </c>
      <c r="B19" s="98">
        <f>'1 Iscritti x territori'!B17</f>
        <v>45267</v>
      </c>
      <c r="C19" s="97"/>
      <c r="D19" s="34" t="s">
        <v>68</v>
      </c>
      <c r="E19" s="4">
        <v>7</v>
      </c>
      <c r="G19" s="9" t="s">
        <v>244</v>
      </c>
      <c r="H19" s="26">
        <v>113184</v>
      </c>
      <c r="I19" s="28">
        <f t="shared" si="0"/>
        <v>1.8451606592654179</v>
      </c>
      <c r="K19" s="95" t="str">
        <f>'6 Iscritti x Province'!B17</f>
        <v>Cremona</v>
      </c>
      <c r="L19" s="21">
        <f>'6 Iscritti x Province'!C17</f>
        <v>25255</v>
      </c>
      <c r="N19" s="16" t="s">
        <v>394</v>
      </c>
      <c r="O19" s="16">
        <v>16865</v>
      </c>
      <c r="Q19" s="10" t="s">
        <v>417</v>
      </c>
      <c r="R19" s="23">
        <v>114712</v>
      </c>
      <c r="S19" s="52">
        <f t="shared" si="1"/>
        <v>1.8700705890024618E-2</v>
      </c>
    </row>
    <row r="20" spans="1:19" ht="15">
      <c r="A20" s="99" t="str">
        <f>'1 Iscritti x territori'!A18</f>
        <v>AZERBAIGIAN</v>
      </c>
      <c r="B20" s="98">
        <f>'1 Iscritti x territori'!B18</f>
        <v>81</v>
      </c>
      <c r="C20" s="97"/>
      <c r="D20" s="34" t="s">
        <v>146</v>
      </c>
      <c r="E20" s="4">
        <v>7</v>
      </c>
      <c r="G20" s="163" t="s">
        <v>440</v>
      </c>
      <c r="H20" s="161">
        <f>B229-SUM(H7:H19)</f>
        <v>761788</v>
      </c>
      <c r="I20" s="162">
        <f t="shared" si="0"/>
        <v>12.41890415871929</v>
      </c>
      <c r="K20" s="95" t="str">
        <f>'6 Iscritti x Province'!B18</f>
        <v>Lecco</v>
      </c>
      <c r="L20" s="21">
        <f>'6 Iscritti x Province'!C18</f>
        <v>18909</v>
      </c>
      <c r="N20" s="16" t="s">
        <v>344</v>
      </c>
      <c r="O20" s="16">
        <v>17197</v>
      </c>
      <c r="Q20" s="10" t="s">
        <v>418</v>
      </c>
      <c r="R20" s="23">
        <v>111963</v>
      </c>
      <c r="S20" s="52">
        <f t="shared" si="1"/>
        <v>1.8252555387098354E-2</v>
      </c>
    </row>
    <row r="21" spans="1:19" ht="15">
      <c r="A21" s="99" t="str">
        <f>'1 Iscritti x territori'!A19</f>
        <v>BAHAMAS</v>
      </c>
      <c r="B21" s="98">
        <f>'1 Iscritti x territori'!B19</f>
        <v>299</v>
      </c>
      <c r="C21" s="97"/>
      <c r="D21" s="34" t="s">
        <v>257</v>
      </c>
      <c r="E21" s="4">
        <v>7</v>
      </c>
      <c r="G21" s="16" t="s">
        <v>4</v>
      </c>
      <c r="H21" s="27">
        <f>SUM(H7:H20)</f>
        <v>6134100</v>
      </c>
      <c r="I21" s="28">
        <f t="shared" si="0"/>
        <v>100</v>
      </c>
      <c r="K21" s="95" t="str">
        <f>'6 Iscritti x Province'!B19</f>
        <v>Lodi</v>
      </c>
      <c r="L21" s="21">
        <f>'6 Iscritti x Province'!C19</f>
        <v>7189</v>
      </c>
      <c r="N21" s="16" t="s">
        <v>334</v>
      </c>
      <c r="O21" s="16">
        <v>17446</v>
      </c>
      <c r="Q21" s="10" t="s">
        <v>421</v>
      </c>
      <c r="R21" s="23">
        <v>104817</v>
      </c>
      <c r="S21" s="52">
        <f t="shared" si="1"/>
        <v>1.7087592311830588E-2</v>
      </c>
    </row>
    <row r="22" spans="1:19">
      <c r="A22" s="99" t="str">
        <f>'1 Iscritti x territori'!A20</f>
        <v>BAHREIN</v>
      </c>
      <c r="B22" s="98">
        <f>'1 Iscritti x territori'!B20</f>
        <v>518</v>
      </c>
      <c r="C22" s="97"/>
      <c r="D22" s="34" t="s">
        <v>86</v>
      </c>
      <c r="E22" s="4">
        <v>8</v>
      </c>
      <c r="K22" s="95" t="str">
        <f>'6 Iscritti x Province'!B20</f>
        <v>Mantova</v>
      </c>
      <c r="L22" s="21">
        <f>'6 Iscritti x Province'!C20</f>
        <v>44539</v>
      </c>
      <c r="N22" s="16" t="s">
        <v>291</v>
      </c>
      <c r="O22" s="16">
        <v>18607</v>
      </c>
      <c r="Q22" s="10" t="s">
        <v>426</v>
      </c>
      <c r="R22" s="23">
        <v>103292</v>
      </c>
      <c r="S22" s="52">
        <f t="shared" si="1"/>
        <v>1.6838982083761268E-2</v>
      </c>
    </row>
    <row r="23" spans="1:19">
      <c r="A23" s="99" t="str">
        <f>'1 Iscritti x territori'!A21</f>
        <v>BANGLADESH</v>
      </c>
      <c r="B23" s="98">
        <f>'1 Iscritti x territori'!B21</f>
        <v>511</v>
      </c>
      <c r="C23" s="97"/>
      <c r="D23" s="34" t="s">
        <v>154</v>
      </c>
      <c r="E23" s="4">
        <v>8</v>
      </c>
      <c r="K23" s="95" t="str">
        <f>'6 Iscritti x Province'!B21</f>
        <v>Milano</v>
      </c>
      <c r="L23" s="21">
        <f>'6 Iscritti x Province'!C21</f>
        <v>172295</v>
      </c>
      <c r="N23" s="16" t="s">
        <v>343</v>
      </c>
      <c r="O23" s="16">
        <v>18879</v>
      </c>
      <c r="Q23" s="164" t="s">
        <v>441</v>
      </c>
      <c r="R23" s="165">
        <f>O114-SUM(R7:R22)</f>
        <v>3625617</v>
      </c>
      <c r="S23" s="166">
        <f t="shared" si="1"/>
        <v>0.59105932410622586</v>
      </c>
    </row>
    <row r="24" spans="1:19" ht="15">
      <c r="A24" s="99" t="str">
        <f>'1 Iscritti x territori'!A22</f>
        <v>BARBADOS</v>
      </c>
      <c r="B24" s="98">
        <f>'1 Iscritti x territori'!B22</f>
        <v>65</v>
      </c>
      <c r="C24" s="97"/>
      <c r="D24" s="34" t="s">
        <v>120</v>
      </c>
      <c r="E24" s="4">
        <v>10</v>
      </c>
      <c r="K24" s="95" t="str">
        <f>'6 Iscritti x Province'!B22</f>
        <v>Monza E Della Brianza</v>
      </c>
      <c r="L24" s="21">
        <f>'6 Iscritti x Province'!C22</f>
        <v>34490</v>
      </c>
      <c r="N24" s="16" t="s">
        <v>303</v>
      </c>
      <c r="O24" s="16">
        <v>18909</v>
      </c>
      <c r="Q24" s="53" t="s">
        <v>4</v>
      </c>
      <c r="R24" s="157">
        <f>SUM(R7:R23)</f>
        <v>6134100</v>
      </c>
      <c r="S24" s="52">
        <f t="shared" si="1"/>
        <v>1</v>
      </c>
    </row>
    <row r="25" spans="1:19">
      <c r="A25" s="99" t="str">
        <f>'1 Iscritti x territori'!A23</f>
        <v>BELGIO</v>
      </c>
      <c r="B25" s="98">
        <f>'1 Iscritti x territori'!B23</f>
        <v>281948</v>
      </c>
      <c r="C25" s="97"/>
      <c r="D25" s="34" t="s">
        <v>209</v>
      </c>
      <c r="E25" s="4">
        <v>12</v>
      </c>
      <c r="K25" s="95" t="str">
        <f>'6 Iscritti x Province'!B23</f>
        <v>Pavia</v>
      </c>
      <c r="L25" s="21">
        <f>'6 Iscritti x Province'!C23</f>
        <v>40294</v>
      </c>
      <c r="N25" s="16" t="s">
        <v>329</v>
      </c>
      <c r="O25" s="16">
        <v>19247</v>
      </c>
    </row>
    <row r="26" spans="1:19">
      <c r="A26" s="99" t="str">
        <f>'1 Iscritti x territori'!A24</f>
        <v>BELIZE</v>
      </c>
      <c r="B26" s="98">
        <f>'1 Iscritti x territori'!B24</f>
        <v>38</v>
      </c>
      <c r="C26" s="97"/>
      <c r="D26" s="34" t="s">
        <v>98</v>
      </c>
      <c r="E26" s="4">
        <v>13</v>
      </c>
      <c r="K26" s="95" t="str">
        <f>'6 Iscritti x Province'!B24</f>
        <v>Sondrio</v>
      </c>
      <c r="L26" s="21">
        <f>'6 Iscritti x Province'!C24</f>
        <v>26999</v>
      </c>
      <c r="N26" s="16" t="s">
        <v>350</v>
      </c>
      <c r="O26" s="16">
        <v>19531</v>
      </c>
    </row>
    <row r="27" spans="1:19">
      <c r="A27" s="99" t="str">
        <f>'1 Iscritti x territori'!A25</f>
        <v>BENIN</v>
      </c>
      <c r="B27" s="98">
        <f>'1 Iscritti x territori'!B25</f>
        <v>80</v>
      </c>
      <c r="C27" s="5"/>
      <c r="D27" s="3" t="s">
        <v>268</v>
      </c>
      <c r="E27" s="4">
        <v>14</v>
      </c>
      <c r="K27" s="95" t="str">
        <f>'6 Iscritti x Province'!B25</f>
        <v>Varese</v>
      </c>
      <c r="L27" s="21">
        <f>'6 Iscritti x Province'!C25</f>
        <v>70000</v>
      </c>
      <c r="N27" s="16" t="s">
        <v>432</v>
      </c>
      <c r="O27" s="16">
        <v>19691</v>
      </c>
    </row>
    <row r="28" spans="1:19">
      <c r="A28" s="99" t="str">
        <f>'1 Iscritti x territori'!A26</f>
        <v>BERMUDA</v>
      </c>
      <c r="B28" s="98">
        <f>'1 Iscritti x territori'!B26</f>
        <v>430</v>
      </c>
      <c r="C28" s="5"/>
      <c r="D28" s="3" t="s">
        <v>228</v>
      </c>
      <c r="E28" s="4">
        <v>15</v>
      </c>
      <c r="K28" s="95" t="str">
        <f>'6 Iscritti x Province'!B26</f>
        <v>Bolzano/Bozen</v>
      </c>
      <c r="L28" s="21">
        <f>'6 Iscritti x Province'!C26</f>
        <v>54327</v>
      </c>
      <c r="N28" s="16" t="s">
        <v>326</v>
      </c>
      <c r="O28" s="16">
        <v>19840</v>
      </c>
    </row>
    <row r="29" spans="1:19">
      <c r="A29" s="99" t="str">
        <f>'1 Iscritti x territori'!A27</f>
        <v>BIELORUSSIA</v>
      </c>
      <c r="B29" s="98">
        <f>'1 Iscritti x territori'!B27</f>
        <v>329</v>
      </c>
      <c r="C29" s="5"/>
      <c r="D29" s="3" t="s">
        <v>50</v>
      </c>
      <c r="E29" s="4">
        <v>17</v>
      </c>
      <c r="J29" s="96"/>
      <c r="K29" s="95" t="str">
        <f>'6 Iscritti x Province'!B27</f>
        <v>Trento</v>
      </c>
      <c r="L29" s="21">
        <f>'6 Iscritti x Province'!C27</f>
        <v>80434</v>
      </c>
      <c r="N29" s="16" t="s">
        <v>330</v>
      </c>
      <c r="O29" s="16">
        <v>20443</v>
      </c>
    </row>
    <row r="30" spans="1:19">
      <c r="A30" s="99" t="str">
        <f>'1 Iscritti x territori'!A28</f>
        <v>BOLIVIA</v>
      </c>
      <c r="B30" s="98">
        <f>'1 Iscritti x territori'!B28</f>
        <v>4111</v>
      </c>
      <c r="C30" s="5"/>
      <c r="D30" s="3" t="s">
        <v>167</v>
      </c>
      <c r="E30" s="4">
        <v>17</v>
      </c>
      <c r="J30" s="51"/>
      <c r="K30" s="95" t="str">
        <f>'6 Iscritti x Province'!B28</f>
        <v>Belluno</v>
      </c>
      <c r="L30" s="21">
        <f>'6 Iscritti x Province'!C28</f>
        <v>59874</v>
      </c>
      <c r="N30" s="16" t="s">
        <v>436</v>
      </c>
      <c r="O30" s="16">
        <v>20816</v>
      </c>
    </row>
    <row r="31" spans="1:19">
      <c r="A31" s="99" t="str">
        <f>'1 Iscritti x territori'!A29</f>
        <v>BONAIRE,SINT EUSTATIUS,SABA</v>
      </c>
      <c r="B31" s="98">
        <f>'1 Iscritti x territori'!B29</f>
        <v>39</v>
      </c>
      <c r="C31" s="5"/>
      <c r="D31" s="3" t="s">
        <v>78</v>
      </c>
      <c r="E31" s="4">
        <v>18</v>
      </c>
      <c r="J31" s="51"/>
      <c r="K31" s="95" t="str">
        <f>'6 Iscritti x Province'!B29</f>
        <v>Padova</v>
      </c>
      <c r="L31" s="21">
        <f>'6 Iscritti x Province'!C29</f>
        <v>72937</v>
      </c>
      <c r="N31" s="16" t="s">
        <v>351</v>
      </c>
      <c r="O31" s="16">
        <v>21830</v>
      </c>
    </row>
    <row r="32" spans="1:19">
      <c r="A32" s="99" t="str">
        <f>'1 Iscritti x territori'!A30</f>
        <v>BOSNIA-ERZEGOVINA</v>
      </c>
      <c r="B32" s="98">
        <f>'1 Iscritti x territori'!B30</f>
        <v>1082</v>
      </c>
      <c r="C32" s="5"/>
      <c r="D32" s="3" t="s">
        <v>253</v>
      </c>
      <c r="E32" s="4">
        <v>19</v>
      </c>
      <c r="J32" s="51"/>
      <c r="K32" s="95" t="str">
        <f>'6 Iscritti x Province'!B30</f>
        <v>Rovigo</v>
      </c>
      <c r="L32" s="21">
        <f>'6 Iscritti x Province'!C30</f>
        <v>23420</v>
      </c>
      <c r="N32" s="16" t="s">
        <v>393</v>
      </c>
      <c r="O32" s="16">
        <v>22414</v>
      </c>
    </row>
    <row r="33" spans="1:15">
      <c r="A33" s="99" t="str">
        <f>'1 Iscritti x territori'!A31</f>
        <v>BOTSWANA</v>
      </c>
      <c r="B33" s="98">
        <f>'1 Iscritti x territori'!B31</f>
        <v>87</v>
      </c>
      <c r="C33" s="5"/>
      <c r="D33" s="3" t="s">
        <v>52</v>
      </c>
      <c r="E33" s="4">
        <v>22</v>
      </c>
      <c r="J33" s="51"/>
      <c r="K33" s="95" t="str">
        <f>'6 Iscritti x Province'!B31</f>
        <v>Treviso</v>
      </c>
      <c r="L33" s="21">
        <f>'6 Iscritti x Province'!C31</f>
        <v>158901</v>
      </c>
      <c r="N33" s="16" t="s">
        <v>392</v>
      </c>
      <c r="O33" s="16">
        <v>22907</v>
      </c>
    </row>
    <row r="34" spans="1:15">
      <c r="A34" s="99" t="str">
        <f>'1 Iscritti x territori'!A32</f>
        <v>BRASILE</v>
      </c>
      <c r="B34" s="98">
        <f>'1 Iscritti x territori'!B32</f>
        <v>611974</v>
      </c>
      <c r="C34" s="5"/>
      <c r="D34" s="3" t="s">
        <v>71</v>
      </c>
      <c r="E34" s="4">
        <v>22</v>
      </c>
      <c r="J34" s="51"/>
      <c r="K34" s="95" t="str">
        <f>'6 Iscritti x Province'!B32</f>
        <v>Venezia</v>
      </c>
      <c r="L34" s="21">
        <f>'6 Iscritti x Province'!C32</f>
        <v>68405</v>
      </c>
      <c r="N34" s="16" t="s">
        <v>333</v>
      </c>
      <c r="O34" s="16">
        <v>23396</v>
      </c>
    </row>
    <row r="35" spans="1:15">
      <c r="A35" s="99" t="str">
        <f>'1 Iscritti x territori'!A33</f>
        <v>BRUNEI</v>
      </c>
      <c r="B35" s="98">
        <f>'1 Iscritti x territori'!B33</f>
        <v>34</v>
      </c>
      <c r="C35" s="5"/>
      <c r="D35" s="3" t="s">
        <v>102</v>
      </c>
      <c r="E35" s="4">
        <v>23</v>
      </c>
      <c r="J35" s="51"/>
      <c r="K35" s="95" t="str">
        <f>'6 Iscritti x Province'!B33</f>
        <v>Verona</v>
      </c>
      <c r="L35" s="21">
        <f>'6 Iscritti x Province'!C33</f>
        <v>62215</v>
      </c>
      <c r="N35" s="16" t="s">
        <v>315</v>
      </c>
      <c r="O35" s="16">
        <v>23420</v>
      </c>
    </row>
    <row r="36" spans="1:15">
      <c r="A36" s="99" t="str">
        <f>'1 Iscritti x territori'!A34</f>
        <v>BULGARIA</v>
      </c>
      <c r="B36" s="98">
        <f>'1 Iscritti x territori'!B34</f>
        <v>2972</v>
      </c>
      <c r="C36" s="5"/>
      <c r="D36" s="3" t="s">
        <v>124</v>
      </c>
      <c r="E36" s="4">
        <v>25</v>
      </c>
      <c r="J36" s="51"/>
      <c r="K36" s="95" t="str">
        <f>'6 Iscritti x Province'!B34</f>
        <v>Vicenza</v>
      </c>
      <c r="L36" s="21">
        <f>'6 Iscritti x Province'!C34</f>
        <v>117430</v>
      </c>
      <c r="N36" s="16" t="s">
        <v>376</v>
      </c>
      <c r="O36" s="16">
        <v>23524</v>
      </c>
    </row>
    <row r="37" spans="1:15">
      <c r="A37" s="99" t="str">
        <f>'1 Iscritti x territori'!A35</f>
        <v>BURKINA FASO</v>
      </c>
      <c r="B37" s="98">
        <f>'1 Iscritti x territori'!B35</f>
        <v>119</v>
      </c>
      <c r="C37" s="5"/>
      <c r="D37" s="3" t="s">
        <v>145</v>
      </c>
      <c r="E37" s="4">
        <v>25</v>
      </c>
      <c r="J37" s="51"/>
      <c r="K37" s="95" t="str">
        <f>'6 Iscritti x Province'!B35</f>
        <v>Gorizia</v>
      </c>
      <c r="L37" s="21">
        <f>'6 Iscritti x Province'!C35</f>
        <v>15116</v>
      </c>
      <c r="N37" s="16" t="s">
        <v>325</v>
      </c>
      <c r="O37" s="16">
        <v>23679</v>
      </c>
    </row>
    <row r="38" spans="1:15">
      <c r="A38" s="99" t="str">
        <f>'1 Iscritti x territori'!A36</f>
        <v>BURUNDI</v>
      </c>
      <c r="B38" s="98">
        <f>'1 Iscritti x territori'!B36</f>
        <v>86</v>
      </c>
      <c r="C38" s="5"/>
      <c r="D38" s="3" t="s">
        <v>140</v>
      </c>
      <c r="E38" s="4">
        <v>27</v>
      </c>
      <c r="J38" s="51"/>
      <c r="K38" s="95" t="str">
        <f>'6 Iscritti x Province'!B36</f>
        <v>Pordenone</v>
      </c>
      <c r="L38" s="21">
        <f>'6 Iscritti x Province'!C36</f>
        <v>62877</v>
      </c>
      <c r="N38" s="16" t="s">
        <v>294</v>
      </c>
      <c r="O38" s="16">
        <v>24036</v>
      </c>
    </row>
    <row r="39" spans="1:15">
      <c r="A39" s="99" t="str">
        <f>'1 Iscritti x territori'!A37</f>
        <v>CAMBOGIA</v>
      </c>
      <c r="B39" s="98">
        <f>'1 Iscritti x territori'!B37</f>
        <v>258</v>
      </c>
      <c r="C39" s="5"/>
      <c r="D39" s="3" t="s">
        <v>260</v>
      </c>
      <c r="E39" s="4">
        <v>27</v>
      </c>
      <c r="J39" s="51"/>
      <c r="K39" s="95" t="str">
        <f>'6 Iscritti x Province'!B37</f>
        <v>Trieste</v>
      </c>
      <c r="L39" s="21">
        <f>'6 Iscritti x Province'!C37</f>
        <v>37220</v>
      </c>
      <c r="N39" s="16" t="s">
        <v>302</v>
      </c>
      <c r="O39" s="16">
        <v>25255</v>
      </c>
    </row>
    <row r="40" spans="1:15">
      <c r="A40" s="99" t="str">
        <f>'1 Iscritti x territori'!A38</f>
        <v>CAMERUN</v>
      </c>
      <c r="B40" s="98">
        <f>'1 Iscritti x territori'!B38</f>
        <v>383</v>
      </c>
      <c r="C40" s="5"/>
      <c r="D40" s="3" t="s">
        <v>60</v>
      </c>
      <c r="E40" s="4">
        <v>30</v>
      </c>
      <c r="J40" s="51"/>
      <c r="K40" s="95" t="str">
        <f>'6 Iscritti x Province'!B38</f>
        <v>Udine</v>
      </c>
      <c r="L40" s="21">
        <f>'6 Iscritti x Province'!C38</f>
        <v>89188</v>
      </c>
      <c r="N40" s="16" t="s">
        <v>371</v>
      </c>
      <c r="O40" s="16">
        <v>26007</v>
      </c>
    </row>
    <row r="41" spans="1:15">
      <c r="A41" s="99" t="str">
        <f>'1 Iscritti x territori'!A39</f>
        <v>CANADA</v>
      </c>
      <c r="B41" s="98">
        <f>'1 Iscritti x territori'!B39</f>
        <v>144243</v>
      </c>
      <c r="C41" s="5"/>
      <c r="D41" s="3" t="s">
        <v>69</v>
      </c>
      <c r="E41" s="4">
        <v>30</v>
      </c>
      <c r="J41" s="51"/>
      <c r="K41" s="95" t="str">
        <f>'6 Iscritti x Province'!B39</f>
        <v>Genova</v>
      </c>
      <c r="L41" s="21">
        <f>'6 Iscritti x Province'!C39</f>
        <v>99462</v>
      </c>
      <c r="N41" s="16" t="s">
        <v>309</v>
      </c>
      <c r="O41" s="16">
        <v>26999</v>
      </c>
    </row>
    <row r="42" spans="1:15">
      <c r="A42" s="99" t="str">
        <f>'1 Iscritti x territori'!A40</f>
        <v>CAPO VERDE</v>
      </c>
      <c r="B42" s="98">
        <f>'1 Iscritti x territori'!B40</f>
        <v>480</v>
      </c>
      <c r="C42" s="5"/>
      <c r="D42" s="3" t="s">
        <v>218</v>
      </c>
      <c r="E42" s="4">
        <v>30</v>
      </c>
      <c r="J42" s="51"/>
      <c r="K42" s="95" t="str">
        <f>'6 Iscritti x Province'!B40</f>
        <v>Imperia</v>
      </c>
      <c r="L42" s="21">
        <f>'6 Iscritti x Province'!C40</f>
        <v>23679</v>
      </c>
      <c r="N42" s="16" t="s">
        <v>437</v>
      </c>
      <c r="O42" s="16">
        <v>27649</v>
      </c>
    </row>
    <row r="43" spans="1:15">
      <c r="A43" s="99" t="str">
        <f>'1 Iscritti x territori'!A41</f>
        <v>CIAD</v>
      </c>
      <c r="B43" s="98">
        <f>'1 Iscritti x territori'!B41</f>
        <v>34</v>
      </c>
      <c r="C43" s="5"/>
      <c r="D43" s="3" t="s">
        <v>151</v>
      </c>
      <c r="E43" s="4">
        <v>31</v>
      </c>
      <c r="J43" s="51"/>
      <c r="K43" s="95" t="str">
        <f>'6 Iscritti x Province'!B41</f>
        <v>La Spezia</v>
      </c>
      <c r="L43" s="21">
        <f>'6 Iscritti x Province'!C41</f>
        <v>19840</v>
      </c>
      <c r="N43" s="16" t="s">
        <v>340</v>
      </c>
      <c r="O43" s="16">
        <v>29871</v>
      </c>
    </row>
    <row r="44" spans="1:15">
      <c r="A44" s="99" t="str">
        <f>'1 Iscritti x territori'!A42</f>
        <v>CILE</v>
      </c>
      <c r="B44" s="98">
        <f>'1 Iscritti x territori'!B42</f>
        <v>67740</v>
      </c>
      <c r="C44" s="5"/>
      <c r="D44" s="3" t="s">
        <v>201</v>
      </c>
      <c r="E44" s="4">
        <v>32</v>
      </c>
      <c r="K44" s="95" t="str">
        <f>'6 Iscritti x Province'!B42</f>
        <v>Savona</v>
      </c>
      <c r="L44" s="21">
        <f>'6 Iscritti x Province'!C42</f>
        <v>33163</v>
      </c>
      <c r="N44" s="16" t="s">
        <v>380</v>
      </c>
      <c r="O44" s="16">
        <v>30644</v>
      </c>
    </row>
    <row r="45" spans="1:15">
      <c r="A45" s="99" t="str">
        <f>'1 Iscritti x territori'!A43</f>
        <v>CIPRO</v>
      </c>
      <c r="B45" s="98">
        <f>'1 Iscritti x territori'!B43</f>
        <v>1673</v>
      </c>
      <c r="C45" s="5"/>
      <c r="D45" s="3" t="s">
        <v>255</v>
      </c>
      <c r="E45" s="4">
        <v>33</v>
      </c>
      <c r="K45" s="95" t="str">
        <f>'6 Iscritti x Province'!B43</f>
        <v>Bologna</v>
      </c>
      <c r="L45" s="21">
        <f>'6 Iscritti x Province'!C43</f>
        <v>51253</v>
      </c>
      <c r="N45" s="16" t="s">
        <v>336</v>
      </c>
      <c r="O45" s="16">
        <v>30790</v>
      </c>
    </row>
    <row r="46" spans="1:15">
      <c r="A46" s="99" t="str">
        <f>'1 Iscritti x territori'!A44</f>
        <v>COLOMBIA</v>
      </c>
      <c r="B46" s="98">
        <f>'1 Iscritti x territori'!B44</f>
        <v>22736</v>
      </c>
      <c r="C46" s="5"/>
      <c r="D46" s="3" t="s">
        <v>73</v>
      </c>
      <c r="E46" s="4">
        <v>34</v>
      </c>
      <c r="K46" s="95" t="str">
        <f>'6 Iscritti x Province'!B44</f>
        <v>Ferrara</v>
      </c>
      <c r="L46" s="21">
        <f>'6 Iscritti x Province'!C44</f>
        <v>19247</v>
      </c>
      <c r="N46" s="16" t="s">
        <v>435</v>
      </c>
      <c r="O46" s="16">
        <v>31405</v>
      </c>
    </row>
    <row r="47" spans="1:15">
      <c r="A47" s="99" t="str">
        <f>'1 Iscritti x territori'!A45</f>
        <v>COMORE</v>
      </c>
      <c r="B47" s="98">
        <f>'1 Iscritti x territori'!B45</f>
        <v>5</v>
      </c>
      <c r="C47" s="5"/>
      <c r="D47" s="3" t="s">
        <v>87</v>
      </c>
      <c r="E47" s="4">
        <v>34</v>
      </c>
      <c r="K47" s="95" t="str">
        <f>'6 Iscritti x Province'!B45</f>
        <v>Forli'-Cesena</v>
      </c>
      <c r="L47" s="21">
        <f>'6 Iscritti x Province'!C45</f>
        <v>20443</v>
      </c>
      <c r="N47" s="16" t="s">
        <v>364</v>
      </c>
      <c r="O47" s="16">
        <v>31495</v>
      </c>
    </row>
    <row r="48" spans="1:15">
      <c r="A48" s="99" t="str">
        <f>'1 Iscritti x territori'!A46</f>
        <v>CONGO</v>
      </c>
      <c r="B48" s="98">
        <f>'1 Iscritti x territori'!B46</f>
        <v>245</v>
      </c>
      <c r="C48" s="5"/>
      <c r="D48" s="3" t="s">
        <v>122</v>
      </c>
      <c r="E48" s="4">
        <v>34</v>
      </c>
      <c r="K48" s="95" t="str">
        <f>'6 Iscritti x Province'!B46</f>
        <v>Modena</v>
      </c>
      <c r="L48" s="21">
        <f>'6 Iscritti x Province'!C46</f>
        <v>38964</v>
      </c>
      <c r="N48" s="16" t="s">
        <v>332</v>
      </c>
      <c r="O48" s="16">
        <v>32159</v>
      </c>
    </row>
    <row r="49" spans="1:15">
      <c r="A49" s="99" t="str">
        <f>'1 Iscritti x territori'!A47</f>
        <v>COSTA D'AVORIO</v>
      </c>
      <c r="B49" s="98">
        <f>'1 Iscritti x territori'!B47</f>
        <v>701</v>
      </c>
      <c r="C49" s="5"/>
      <c r="D49" s="3" t="s">
        <v>115</v>
      </c>
      <c r="E49" s="4">
        <v>35</v>
      </c>
      <c r="K49" s="95" t="str">
        <f>'6 Iscritti x Province'!B47</f>
        <v>Parma</v>
      </c>
      <c r="L49" s="21">
        <f>'6 Iscritti x Province'!C47</f>
        <v>32159</v>
      </c>
      <c r="N49" s="16" t="s">
        <v>375</v>
      </c>
      <c r="O49" s="16">
        <v>32294</v>
      </c>
    </row>
    <row r="50" spans="1:15">
      <c r="A50" s="99" t="str">
        <f>'1 Iscritti x territori'!A48</f>
        <v>COSTA RICA</v>
      </c>
      <c r="B50" s="98">
        <f>'1 Iscritti x territori'!B48</f>
        <v>6647</v>
      </c>
      <c r="C50" s="5"/>
      <c r="D50" s="3" t="s">
        <v>217</v>
      </c>
      <c r="E50" s="4">
        <v>35</v>
      </c>
      <c r="G50" s="1"/>
      <c r="H50" s="5"/>
      <c r="I50" s="5"/>
      <c r="K50" s="95" t="str">
        <f>'6 Iscritti x Province'!B48</f>
        <v>Piacenza</v>
      </c>
      <c r="L50" s="21">
        <f>'6 Iscritti x Province'!C48</f>
        <v>23396</v>
      </c>
      <c r="N50" s="16" t="s">
        <v>327</v>
      </c>
      <c r="O50" s="16">
        <v>33163</v>
      </c>
    </row>
    <row r="51" spans="1:15">
      <c r="A51" s="99" t="str">
        <f>'1 Iscritti x territori'!A49</f>
        <v>CROAZIA</v>
      </c>
      <c r="B51" s="98">
        <f>'1 Iscritti x territori'!B49</f>
        <v>17380</v>
      </c>
      <c r="C51" s="5"/>
      <c r="D51" s="3" t="s">
        <v>181</v>
      </c>
      <c r="E51" s="4">
        <v>36</v>
      </c>
      <c r="G51" s="1"/>
      <c r="H51" s="5"/>
      <c r="I51" s="5"/>
      <c r="K51" s="95" t="str">
        <f>'6 Iscritti x Province'!B49</f>
        <v>Ravenna</v>
      </c>
      <c r="L51" s="21">
        <f>'6 Iscritti x Province'!C49</f>
        <v>17446</v>
      </c>
      <c r="N51" s="16" t="s">
        <v>395</v>
      </c>
      <c r="O51" s="16">
        <v>33456</v>
      </c>
    </row>
    <row r="52" spans="1:15">
      <c r="A52" s="99" t="str">
        <f>'1 Iscritti x territori'!A50</f>
        <v>CUBA</v>
      </c>
      <c r="B52" s="98">
        <f>'1 Iscritti x territori'!B50</f>
        <v>3946</v>
      </c>
      <c r="C52" s="5"/>
      <c r="D52" s="3" t="s">
        <v>123</v>
      </c>
      <c r="E52" s="4">
        <v>38</v>
      </c>
      <c r="G52" s="1"/>
      <c r="H52" s="5"/>
      <c r="I52" s="5"/>
      <c r="K52" s="95" t="str">
        <f>'6 Iscritti x Province'!B50</f>
        <v>Reggio Nell'Emilia</v>
      </c>
      <c r="L52" s="21">
        <f>'6 Iscritti x Province'!C50</f>
        <v>31405</v>
      </c>
      <c r="N52" s="16" t="s">
        <v>355</v>
      </c>
      <c r="O52" s="16">
        <v>34331</v>
      </c>
    </row>
    <row r="53" spans="1:15">
      <c r="A53" s="99" t="str">
        <f>'1 Iscritti x territori'!A51</f>
        <v>CURACAO</v>
      </c>
      <c r="B53" s="98">
        <f>'1 Iscritti x territori'!B51</f>
        <v>114</v>
      </c>
      <c r="C53" s="5"/>
      <c r="D53" s="3" t="s">
        <v>94</v>
      </c>
      <c r="E53" s="4">
        <v>39</v>
      </c>
      <c r="G53" s="1"/>
      <c r="H53" s="5"/>
      <c r="I53" s="5"/>
      <c r="K53" s="95" t="str">
        <f>'6 Iscritti x Province'!B51</f>
        <v>Rimini</v>
      </c>
      <c r="L53" s="21">
        <f>'6 Iscritti x Province'!C51</f>
        <v>30790</v>
      </c>
      <c r="N53" s="16" t="s">
        <v>433</v>
      </c>
      <c r="O53" s="16">
        <v>34490</v>
      </c>
    </row>
    <row r="54" spans="1:15">
      <c r="A54" s="99" t="str">
        <f>'1 Iscritti x territori'!A52</f>
        <v>DANIMARCA</v>
      </c>
      <c r="B54" s="98">
        <f>'1 Iscritti x territori'!B52</f>
        <v>14002</v>
      </c>
      <c r="C54" s="5"/>
      <c r="D54" s="3" t="s">
        <v>177</v>
      </c>
      <c r="E54" s="4">
        <v>39</v>
      </c>
      <c r="G54" s="1"/>
      <c r="H54" s="5"/>
      <c r="I54" s="5"/>
      <c r="K54" s="95" t="str">
        <f>'6 Iscritti x Province'!B52</f>
        <v>Arezzo</v>
      </c>
      <c r="L54" s="21">
        <f>'6 Iscritti x Province'!C52</f>
        <v>16586</v>
      </c>
      <c r="N54" s="16" t="s">
        <v>396</v>
      </c>
      <c r="O54" s="16">
        <v>34575</v>
      </c>
    </row>
    <row r="55" spans="1:15">
      <c r="A55" s="99" t="str">
        <f>'1 Iscritti x territori'!A53</f>
        <v>DOMINICA</v>
      </c>
      <c r="B55" s="98">
        <f>'1 Iscritti x territori'!B53</f>
        <v>3</v>
      </c>
      <c r="C55" s="5"/>
      <c r="D55" s="3" t="s">
        <v>230</v>
      </c>
      <c r="E55" s="4">
        <v>39</v>
      </c>
      <c r="G55" s="1"/>
      <c r="H55" s="5"/>
      <c r="I55" s="5"/>
      <c r="K55" s="95" t="str">
        <f>'6 Iscritti x Province'!B53</f>
        <v>Firenze</v>
      </c>
      <c r="L55" s="21">
        <f>'6 Iscritti x Province'!C53</f>
        <v>42554</v>
      </c>
      <c r="N55" s="16" t="s">
        <v>389</v>
      </c>
      <c r="O55" s="16">
        <v>34882</v>
      </c>
    </row>
    <row r="56" spans="1:15">
      <c r="A56" s="99" t="str">
        <f>'1 Iscritti x territori'!A54</f>
        <v>ECUADOR</v>
      </c>
      <c r="B56" s="98">
        <f>'1 Iscritti x territori'!B54</f>
        <v>20745</v>
      </c>
      <c r="C56" s="5"/>
      <c r="D56" s="3" t="s">
        <v>242</v>
      </c>
      <c r="E56" s="4">
        <v>45</v>
      </c>
      <c r="G56" s="1"/>
      <c r="H56" s="5"/>
      <c r="I56" s="5"/>
      <c r="K56" s="95" t="str">
        <f>'6 Iscritti x Province'!B54</f>
        <v>Grosseto</v>
      </c>
      <c r="L56" s="21">
        <f>'6 Iscritti x Province'!C54</f>
        <v>8633</v>
      </c>
      <c r="N56" s="16" t="s">
        <v>322</v>
      </c>
      <c r="O56" s="16">
        <v>37220</v>
      </c>
    </row>
    <row r="57" spans="1:15">
      <c r="A57" s="99" t="str">
        <f>'1 Iscritti x territori'!A55</f>
        <v>EGITTO</v>
      </c>
      <c r="B57" s="98">
        <f>'1 Iscritti x territori'!B55</f>
        <v>5921</v>
      </c>
      <c r="C57" s="5"/>
      <c r="D57" s="3" t="s">
        <v>79</v>
      </c>
      <c r="E57" s="4">
        <v>46</v>
      </c>
      <c r="G57" s="1"/>
      <c r="H57" s="5"/>
      <c r="I57" s="5"/>
      <c r="K57" s="95" t="str">
        <f>'6 Iscritti x Province'!B55</f>
        <v>Livorno</v>
      </c>
      <c r="L57" s="21">
        <f>'6 Iscritti x Province'!C55</f>
        <v>29871</v>
      </c>
      <c r="N57" s="16" t="s">
        <v>347</v>
      </c>
      <c r="O57" s="16">
        <v>37308</v>
      </c>
    </row>
    <row r="58" spans="1:15">
      <c r="A58" s="99" t="str">
        <f>'1 Iscritti x territori'!A56</f>
        <v>EL SALVADOR</v>
      </c>
      <c r="B58" s="98">
        <f>'1 Iscritti x territori'!B56</f>
        <v>2992</v>
      </c>
      <c r="C58" s="5"/>
      <c r="D58" s="3" t="s">
        <v>112</v>
      </c>
      <c r="E58" s="4">
        <v>48</v>
      </c>
      <c r="G58" s="1"/>
      <c r="H58" s="5"/>
      <c r="I58" s="5"/>
      <c r="K58" s="95" t="str">
        <f>'6 Iscritti x Province'!B56</f>
        <v>Lucca</v>
      </c>
      <c r="L58" s="21">
        <f>'6 Iscritti x Province'!C56</f>
        <v>53403</v>
      </c>
      <c r="N58" s="16" t="s">
        <v>372</v>
      </c>
      <c r="O58" s="16">
        <v>38174</v>
      </c>
    </row>
    <row r="59" spans="1:15">
      <c r="A59" s="99" t="str">
        <f>'1 Iscritti x territori'!A57</f>
        <v>EMIRATI ARABI UNITI</v>
      </c>
      <c r="B59" s="98">
        <f>'1 Iscritti x territori'!B57</f>
        <v>13543</v>
      </c>
      <c r="C59" s="5"/>
      <c r="D59" s="3" t="s">
        <v>231</v>
      </c>
      <c r="E59" s="4">
        <v>48</v>
      </c>
      <c r="G59" s="1"/>
      <c r="H59" s="5"/>
      <c r="I59" s="5"/>
      <c r="K59" s="95" t="str">
        <f>'6 Iscritti x Province'!B57</f>
        <v>Massa E Carrara</v>
      </c>
      <c r="L59" s="21">
        <f>'6 Iscritti x Province'!C57</f>
        <v>20816</v>
      </c>
      <c r="N59" s="16" t="s">
        <v>331</v>
      </c>
      <c r="O59" s="16">
        <v>38964</v>
      </c>
    </row>
    <row r="60" spans="1:15">
      <c r="A60" s="99" t="str">
        <f>'1 Iscritti x territori'!A58</f>
        <v>ERITREA</v>
      </c>
      <c r="B60" s="98">
        <f>'1 Iscritti x territori'!B58</f>
        <v>370</v>
      </c>
      <c r="C60" s="5"/>
      <c r="D60" s="3" t="s">
        <v>189</v>
      </c>
      <c r="E60" s="4">
        <v>52</v>
      </c>
      <c r="G60" s="1"/>
      <c r="H60" s="5"/>
      <c r="I60" s="5"/>
      <c r="K60" s="95" t="str">
        <f>'6 Iscritti x Province'!B58</f>
        <v>Pisa</v>
      </c>
      <c r="L60" s="21">
        <f>'6 Iscritti x Province'!C58</f>
        <v>18879</v>
      </c>
      <c r="N60" s="16" t="s">
        <v>361</v>
      </c>
      <c r="O60" s="16">
        <v>39309</v>
      </c>
    </row>
    <row r="61" spans="1:15">
      <c r="A61" s="99" t="str">
        <f>'1 Iscritti x territori'!A59</f>
        <v>ESTONIA</v>
      </c>
      <c r="B61" s="98">
        <f>'1 Iscritti x territori'!B59</f>
        <v>951</v>
      </c>
      <c r="C61" s="5"/>
      <c r="D61" s="3" t="s">
        <v>241</v>
      </c>
      <c r="E61" s="4">
        <v>53</v>
      </c>
      <c r="G61" s="1"/>
      <c r="H61" s="5"/>
      <c r="I61" s="5"/>
      <c r="K61" s="95" t="str">
        <f>'6 Iscritti x Province'!B59</f>
        <v>Pistoia</v>
      </c>
      <c r="L61" s="21">
        <f>'6 Iscritti x Province'!C59</f>
        <v>17197</v>
      </c>
      <c r="N61" s="16" t="s">
        <v>308</v>
      </c>
      <c r="O61" s="16">
        <v>40294</v>
      </c>
    </row>
    <row r="62" spans="1:15">
      <c r="A62" s="99" t="str">
        <f>'1 Iscritti x territori'!A60</f>
        <v>ESWATINI</v>
      </c>
      <c r="B62" s="98">
        <f>'1 Iscritti x territori'!B60</f>
        <v>61</v>
      </c>
      <c r="C62" s="5"/>
      <c r="D62" s="3" t="s">
        <v>237</v>
      </c>
      <c r="E62" s="4">
        <v>55</v>
      </c>
      <c r="K62" s="95" t="str">
        <f>'6 Iscritti x Province'!B60</f>
        <v>Prato</v>
      </c>
      <c r="L62" s="21">
        <f>'6 Iscritti x Province'!C60</f>
        <v>8015</v>
      </c>
      <c r="N62" s="16" t="s">
        <v>362</v>
      </c>
      <c r="O62" s="16">
        <v>41556</v>
      </c>
    </row>
    <row r="63" spans="1:15">
      <c r="A63" s="99" t="str">
        <f>'1 Iscritti x territori'!A61</f>
        <v>ETIOPIA</v>
      </c>
      <c r="B63" s="98">
        <f>'1 Iscritti x territori'!B61</f>
        <v>1254</v>
      </c>
      <c r="C63" s="5"/>
      <c r="D63" s="3" t="s">
        <v>106</v>
      </c>
      <c r="E63" s="4">
        <v>57</v>
      </c>
      <c r="K63" s="95" t="str">
        <f>'6 Iscritti x Province'!B61</f>
        <v>Siena</v>
      </c>
      <c r="L63" s="21">
        <f>'6 Iscritti x Province'!C61</f>
        <v>10778</v>
      </c>
      <c r="N63" s="16" t="s">
        <v>338</v>
      </c>
      <c r="O63" s="16">
        <v>42554</v>
      </c>
    </row>
    <row r="64" spans="1:15">
      <c r="A64" s="99" t="str">
        <f>'1 Iscritti x territori'!A62</f>
        <v>FEDERAZIONE RUSSA</v>
      </c>
      <c r="B64" s="98">
        <f>'1 Iscritti x territori'!B62</f>
        <v>4349</v>
      </c>
      <c r="C64" s="5"/>
      <c r="D64" s="3" t="s">
        <v>188</v>
      </c>
      <c r="E64" s="4">
        <v>61</v>
      </c>
      <c r="K64" s="95" t="str">
        <f>'6 Iscritti x Province'!B62</f>
        <v>Perugia</v>
      </c>
      <c r="L64" s="21">
        <f>'6 Iscritti x Province'!C62</f>
        <v>37308</v>
      </c>
      <c r="N64" s="16" t="s">
        <v>305</v>
      </c>
      <c r="O64" s="16">
        <v>44539</v>
      </c>
    </row>
    <row r="65" spans="1:15">
      <c r="A65" s="99" t="str">
        <f>'1 Iscritti x territori'!A63</f>
        <v>FIGI</v>
      </c>
      <c r="B65" s="98">
        <f>'1 Iscritti x territori'!B63</f>
        <v>57</v>
      </c>
      <c r="C65" s="5"/>
      <c r="D65" s="3" t="s">
        <v>88</v>
      </c>
      <c r="E65" s="4">
        <v>65</v>
      </c>
      <c r="K65" s="95" t="str">
        <f>'6 Iscritti x Province'!B63</f>
        <v>Terni</v>
      </c>
      <c r="L65" s="21">
        <f>'6 Iscritti x Province'!C63</f>
        <v>10498</v>
      </c>
      <c r="N65" s="16" t="s">
        <v>290</v>
      </c>
      <c r="O65" s="16">
        <v>45763</v>
      </c>
    </row>
    <row r="66" spans="1:15">
      <c r="A66" s="99" t="str">
        <f>'1 Iscritti x territori'!A64</f>
        <v>FILIPPINE</v>
      </c>
      <c r="B66" s="98">
        <f>'1 Iscritti x territori'!B64</f>
        <v>1943</v>
      </c>
      <c r="C66" s="5"/>
      <c r="D66" s="3" t="s">
        <v>163</v>
      </c>
      <c r="E66" s="4">
        <v>70</v>
      </c>
      <c r="K66" s="95" t="str">
        <f>'6 Iscritti x Province'!B64</f>
        <v>Ancona</v>
      </c>
      <c r="L66" s="21">
        <f>'6 Iscritti x Province'!C64</f>
        <v>50096</v>
      </c>
      <c r="N66" s="16" t="s">
        <v>360</v>
      </c>
      <c r="O66" s="16">
        <v>46767</v>
      </c>
    </row>
    <row r="67" spans="1:15">
      <c r="A67" s="99" t="str">
        <f>'1 Iscritti x territori'!A65</f>
        <v>FINLANDIA</v>
      </c>
      <c r="B67" s="98">
        <f>'1 Iscritti x territori'!B65</f>
        <v>5367</v>
      </c>
      <c r="C67" s="5"/>
      <c r="D67" s="3" t="s">
        <v>170</v>
      </c>
      <c r="E67" s="4">
        <v>75</v>
      </c>
      <c r="K67" s="95" t="str">
        <f>'6 Iscritti x Province'!B65</f>
        <v>Ascoli Piceno</v>
      </c>
      <c r="L67" s="21">
        <f>'6 Iscritti x Province'!C65</f>
        <v>19531</v>
      </c>
      <c r="N67" s="16" t="s">
        <v>391</v>
      </c>
      <c r="O67" s="16">
        <v>49240</v>
      </c>
    </row>
    <row r="68" spans="1:15">
      <c r="A68" s="99" t="str">
        <f>'1 Iscritti x territori'!A66</f>
        <v>FRANCIA</v>
      </c>
      <c r="B68" s="98">
        <f>'1 Iscritti x territori'!B66</f>
        <v>470032</v>
      </c>
      <c r="C68" s="5"/>
      <c r="D68" s="3" t="s">
        <v>83</v>
      </c>
      <c r="E68" s="4">
        <v>77</v>
      </c>
      <c r="K68" s="95" t="str">
        <f>'6 Iscritti x Province'!B66</f>
        <v>Fermo</v>
      </c>
      <c r="L68" s="21">
        <f>'6 Iscritti x Province'!C66</f>
        <v>21830</v>
      </c>
      <c r="N68" s="16" t="s">
        <v>390</v>
      </c>
      <c r="O68" s="16">
        <v>49543</v>
      </c>
    </row>
    <row r="69" spans="1:15">
      <c r="A69" s="99" t="str">
        <f>'1 Iscritti x territori'!A67</f>
        <v>GABON</v>
      </c>
      <c r="B69" s="98">
        <f>'1 Iscritti x territori'!B67</f>
        <v>224</v>
      </c>
      <c r="C69" s="5"/>
      <c r="D69" s="3" t="s">
        <v>215</v>
      </c>
      <c r="E69" s="4">
        <v>78</v>
      </c>
      <c r="K69" s="95" t="str">
        <f>'6 Iscritti x Province'!B67</f>
        <v>Macerata</v>
      </c>
      <c r="L69" s="21">
        <f>'6 Iscritti x Province'!C67</f>
        <v>61910</v>
      </c>
      <c r="N69" s="16" t="s">
        <v>349</v>
      </c>
      <c r="O69" s="16">
        <v>50096</v>
      </c>
    </row>
    <row r="70" spans="1:15">
      <c r="A70" s="99" t="str">
        <f>'1 Iscritti x territori'!A68</f>
        <v>GAMBIA</v>
      </c>
      <c r="B70" s="98">
        <f>'1 Iscritti x territori'!B68</f>
        <v>39</v>
      </c>
      <c r="C70" s="5"/>
      <c r="D70" s="3" t="s">
        <v>76</v>
      </c>
      <c r="E70" s="4">
        <v>79</v>
      </c>
      <c r="K70" s="95" t="str">
        <f>'6 Iscritti x Province'!B68</f>
        <v>Pesaro E Urbino</v>
      </c>
      <c r="L70" s="21">
        <f>'6 Iscritti x Province'!C68</f>
        <v>27649</v>
      </c>
      <c r="N70" s="16" t="s">
        <v>328</v>
      </c>
      <c r="O70" s="16">
        <v>51253</v>
      </c>
    </row>
    <row r="71" spans="1:15">
      <c r="A71" s="99" t="str">
        <f>'1 Iscritti x territori'!A69</f>
        <v>GEORGIA</v>
      </c>
      <c r="B71" s="98">
        <f>'1 Iscritti x territori'!B69</f>
        <v>206</v>
      </c>
      <c r="C71" s="5"/>
      <c r="D71" s="3" t="s">
        <v>119</v>
      </c>
      <c r="E71" s="4">
        <v>80</v>
      </c>
      <c r="K71" s="95" t="str">
        <f>'6 Iscritti x Province'!B69</f>
        <v>Frosinone</v>
      </c>
      <c r="L71" s="21">
        <f>'6 Iscritti x Province'!C69</f>
        <v>58598</v>
      </c>
      <c r="N71" s="16" t="s">
        <v>341</v>
      </c>
      <c r="O71" s="16">
        <v>53403</v>
      </c>
    </row>
    <row r="72" spans="1:15">
      <c r="A72" s="99" t="str">
        <f>'1 Iscritti x territori'!A70</f>
        <v>GERMANIA</v>
      </c>
      <c r="B72" s="98">
        <f>'1 Iscritti x territori'!B70</f>
        <v>832639</v>
      </c>
      <c r="C72" s="5"/>
      <c r="D72" s="3" t="s">
        <v>95</v>
      </c>
      <c r="E72" s="4">
        <v>81</v>
      </c>
      <c r="K72" s="95" t="str">
        <f>'6 Iscritti x Province'!B70</f>
        <v>Latina</v>
      </c>
      <c r="L72" s="21">
        <f>'6 Iscritti x Province'!C70</f>
        <v>34331</v>
      </c>
      <c r="N72" s="16" t="s">
        <v>382</v>
      </c>
      <c r="O72" s="16">
        <v>53445</v>
      </c>
    </row>
    <row r="73" spans="1:15">
      <c r="A73" s="99" t="str">
        <f>'1 Iscritti x territori'!A71</f>
        <v>GERUSALEMME</v>
      </c>
      <c r="B73" s="98">
        <f>'1 Iscritti x territori'!B71</f>
        <v>2611</v>
      </c>
      <c r="C73" s="5"/>
      <c r="D73" s="3" t="s">
        <v>55</v>
      </c>
      <c r="E73" s="4">
        <v>83</v>
      </c>
      <c r="K73" s="95" t="str">
        <f>'6 Iscritti x Province'!B71</f>
        <v>Rieti</v>
      </c>
      <c r="L73" s="21">
        <f>'6 Iscritti x Province'!C71</f>
        <v>8995</v>
      </c>
      <c r="N73" s="16" t="s">
        <v>434</v>
      </c>
      <c r="O73" s="16">
        <v>54327</v>
      </c>
    </row>
    <row r="74" spans="1:15">
      <c r="A74" s="99" t="str">
        <f>'1 Iscritti x territori'!A72</f>
        <v>GHANA</v>
      </c>
      <c r="B74" s="98">
        <f>'1 Iscritti x territori'!B72</f>
        <v>726</v>
      </c>
      <c r="C74" s="5"/>
      <c r="D74" s="3" t="s">
        <v>97</v>
      </c>
      <c r="E74" s="4">
        <v>86</v>
      </c>
      <c r="K74" s="95" t="str">
        <f>'6 Iscritti x Province'!B72</f>
        <v>Roma</v>
      </c>
      <c r="L74" s="21">
        <f>'6 Iscritti x Province'!C72</f>
        <v>396075</v>
      </c>
      <c r="N74" s="16" t="s">
        <v>354</v>
      </c>
      <c r="O74" s="16">
        <v>58598</v>
      </c>
    </row>
    <row r="75" spans="1:15">
      <c r="A75" s="99" t="str">
        <f>'1 Iscritti x territori'!A73</f>
        <v>GIAMAICA</v>
      </c>
      <c r="B75" s="98">
        <f>'1 Iscritti x territori'!B73</f>
        <v>133</v>
      </c>
      <c r="C75" s="5"/>
      <c r="D75" s="3" t="s">
        <v>101</v>
      </c>
      <c r="E75" s="4">
        <v>86</v>
      </c>
      <c r="K75" s="95" t="str">
        <f>'6 Iscritti x Province'!B73</f>
        <v>Viterbo</v>
      </c>
      <c r="L75" s="21">
        <f>'6 Iscritti x Province'!C73</f>
        <v>12553</v>
      </c>
      <c r="N75" s="16" t="s">
        <v>366</v>
      </c>
      <c r="O75" s="16">
        <v>58624</v>
      </c>
    </row>
    <row r="76" spans="1:15">
      <c r="A76" s="99" t="str">
        <f>'1 Iscritti x territori'!A74</f>
        <v>GIAPPONE</v>
      </c>
      <c r="B76" s="98">
        <f>'1 Iscritti x territori'!B74</f>
        <v>6131</v>
      </c>
      <c r="C76" s="5"/>
      <c r="D76" s="3" t="s">
        <v>214</v>
      </c>
      <c r="E76" s="4">
        <v>86</v>
      </c>
      <c r="K76" s="95" t="str">
        <f>'6 Iscritti x Province'!B74</f>
        <v>Chieti</v>
      </c>
      <c r="L76" s="21">
        <f>'6 Iscritti x Province'!C74</f>
        <v>84366</v>
      </c>
      <c r="N76" s="16" t="s">
        <v>313</v>
      </c>
      <c r="O76" s="16">
        <v>59874</v>
      </c>
    </row>
    <row r="77" spans="1:15">
      <c r="A77" s="99" t="str">
        <f>'1 Iscritti x territori'!A75</f>
        <v>GIBILTERRA</v>
      </c>
      <c r="B77" s="98">
        <f>'1 Iscritti x territori'!B75</f>
        <v>244</v>
      </c>
      <c r="C77" s="5"/>
      <c r="D77" s="3" t="s">
        <v>72</v>
      </c>
      <c r="E77" s="4">
        <v>87</v>
      </c>
      <c r="K77" s="95" t="str">
        <f>'6 Iscritti x Province'!B75</f>
        <v>L'Aquila</v>
      </c>
      <c r="L77" s="21">
        <f>'6 Iscritti x Province'!C75</f>
        <v>46767</v>
      </c>
      <c r="N77" s="16" t="s">
        <v>301</v>
      </c>
      <c r="O77" s="16">
        <v>60884</v>
      </c>
    </row>
    <row r="78" spans="1:15">
      <c r="A78" s="99" t="str">
        <f>'1 Iscritti x territori'!A76</f>
        <v>GIBUTI</v>
      </c>
      <c r="B78" s="98">
        <f>'1 Iscritti x territori'!B76</f>
        <v>116</v>
      </c>
      <c r="C78" s="5"/>
      <c r="D78" s="3" t="s">
        <v>139</v>
      </c>
      <c r="E78" s="4">
        <v>91</v>
      </c>
      <c r="K78" s="95" t="str">
        <f>'6 Iscritti x Province'!B76</f>
        <v>Pescara</v>
      </c>
      <c r="L78" s="21">
        <f>'6 Iscritti x Province'!C76</f>
        <v>39309</v>
      </c>
      <c r="N78" s="16" t="s">
        <v>352</v>
      </c>
      <c r="O78" s="16">
        <v>61910</v>
      </c>
    </row>
    <row r="79" spans="1:15">
      <c r="A79" s="99" t="str">
        <f>'1 Iscritti x territori'!A77</f>
        <v>GIORDANIA</v>
      </c>
      <c r="B79" s="98">
        <f>'1 Iscritti x territori'!B77</f>
        <v>1370</v>
      </c>
      <c r="C79" s="5"/>
      <c r="D79" s="3" t="s">
        <v>110</v>
      </c>
      <c r="E79" s="4">
        <v>106</v>
      </c>
      <c r="K79" s="95" t="str">
        <f>'6 Iscritti x Province'!B77</f>
        <v>Teramo</v>
      </c>
      <c r="L79" s="21">
        <f>'6 Iscritti x Province'!C77</f>
        <v>41556</v>
      </c>
      <c r="N79" s="16" t="s">
        <v>318</v>
      </c>
      <c r="O79" s="16">
        <v>62215</v>
      </c>
    </row>
    <row r="80" spans="1:15">
      <c r="A80" s="99" t="str">
        <f>'1 Iscritti x territori'!A78</f>
        <v>GRECIA</v>
      </c>
      <c r="B80" s="98">
        <f>'1 Iscritti x territori'!B78</f>
        <v>13282</v>
      </c>
      <c r="C80" s="5"/>
      <c r="D80" s="3" t="s">
        <v>190</v>
      </c>
      <c r="E80" s="4">
        <v>114</v>
      </c>
      <c r="K80" s="95" t="str">
        <f>'6 Iscritti x Province'!B78</f>
        <v>Campobasso</v>
      </c>
      <c r="L80" s="21">
        <f>'6 Iscritti x Province'!C78</f>
        <v>66478</v>
      </c>
      <c r="N80" s="16" t="s">
        <v>321</v>
      </c>
      <c r="O80" s="16">
        <v>62877</v>
      </c>
    </row>
    <row r="81" spans="1:15">
      <c r="A81" s="99" t="str">
        <f>'1 Iscritti x territori'!A79</f>
        <v>GRENADA</v>
      </c>
      <c r="B81" s="98">
        <f>'1 Iscritti x territori'!B79</f>
        <v>31</v>
      </c>
      <c r="C81" s="5"/>
      <c r="D81" s="3" t="s">
        <v>224</v>
      </c>
      <c r="E81" s="4">
        <v>116</v>
      </c>
      <c r="K81" s="95" t="str">
        <f>'6 Iscritti x Province'!B79</f>
        <v>Isernia</v>
      </c>
      <c r="L81" s="21">
        <f>'6 Iscritti x Province'!C79</f>
        <v>31495</v>
      </c>
      <c r="N81" s="16" t="s">
        <v>363</v>
      </c>
      <c r="O81" s="16">
        <v>66478</v>
      </c>
    </row>
    <row r="82" spans="1:15">
      <c r="A82" s="99" t="str">
        <f>'1 Iscritti x territori'!A80</f>
        <v>GROENLANDIA</v>
      </c>
      <c r="B82" s="98">
        <f>'1 Iscritti x territori'!B80</f>
        <v>7</v>
      </c>
      <c r="C82" s="5"/>
      <c r="D82" s="3" t="s">
        <v>149</v>
      </c>
      <c r="E82" s="4">
        <v>119</v>
      </c>
      <c r="K82" s="95" t="str">
        <f>'6 Iscritti x Province'!B80</f>
        <v>Avellino</v>
      </c>
      <c r="L82" s="21">
        <f>'6 Iscritti x Province'!C80</f>
        <v>114712</v>
      </c>
      <c r="N82" s="16" t="s">
        <v>317</v>
      </c>
      <c r="O82" s="16">
        <v>68405</v>
      </c>
    </row>
    <row r="83" spans="1:15">
      <c r="A83" s="99" t="str">
        <f>'1 Iscritti x territori'!A81</f>
        <v>GUADALUPA</v>
      </c>
      <c r="B83" s="98">
        <f>'1 Iscritti x territori'!B81</f>
        <v>227</v>
      </c>
      <c r="C83" s="5"/>
      <c r="D83" s="3" t="s">
        <v>175</v>
      </c>
      <c r="E83" s="4">
        <v>119</v>
      </c>
      <c r="K83" s="95" t="str">
        <f>'6 Iscritti x Province'!B81</f>
        <v>Benevento</v>
      </c>
      <c r="L83" s="21">
        <f>'6 Iscritti x Province'!C81</f>
        <v>58624</v>
      </c>
      <c r="N83" s="16" t="s">
        <v>300</v>
      </c>
      <c r="O83" s="16">
        <v>68678</v>
      </c>
    </row>
    <row r="84" spans="1:15">
      <c r="A84" s="99" t="str">
        <f>'1 Iscritti x territori'!A82</f>
        <v>GUATEMALA</v>
      </c>
      <c r="B84" s="98">
        <f>'1 Iscritti x territori'!B82</f>
        <v>6134</v>
      </c>
      <c r="C84" s="5"/>
      <c r="D84" s="3" t="s">
        <v>56</v>
      </c>
      <c r="E84" s="4">
        <v>123</v>
      </c>
      <c r="K84" s="95" t="str">
        <f>'6 Iscritti x Province'!B82</f>
        <v>Caserta</v>
      </c>
      <c r="L84" s="21">
        <f>'6 Iscritti x Province'!C82</f>
        <v>69255</v>
      </c>
      <c r="N84" s="16" t="s">
        <v>367</v>
      </c>
      <c r="O84" s="16">
        <v>69255</v>
      </c>
    </row>
    <row r="85" spans="1:15">
      <c r="A85" s="99" t="str">
        <f>'1 Iscritti x territori'!A83</f>
        <v>GUERNSEY</v>
      </c>
      <c r="B85" s="98">
        <f>'1 Iscritti x territori'!B83</f>
        <v>219</v>
      </c>
      <c r="C85" s="5"/>
      <c r="D85" s="3" t="s">
        <v>70</v>
      </c>
      <c r="E85" s="4">
        <v>123</v>
      </c>
      <c r="K85" s="95" t="str">
        <f>'6 Iscritti x Province'!B83</f>
        <v>Napoli</v>
      </c>
      <c r="L85" s="21">
        <f>'6 Iscritti x Province'!C83</f>
        <v>160874</v>
      </c>
      <c r="N85" s="16" t="s">
        <v>310</v>
      </c>
      <c r="O85" s="16">
        <v>70000</v>
      </c>
    </row>
    <row r="86" spans="1:15">
      <c r="A86" s="99" t="str">
        <f>'1 Iscritti x territori'!A84</f>
        <v>GUINEA</v>
      </c>
      <c r="B86" s="98">
        <f>'1 Iscritti x territori'!B84</f>
        <v>36</v>
      </c>
      <c r="C86" s="5"/>
      <c r="D86" s="3" t="s">
        <v>131</v>
      </c>
      <c r="E86" s="4">
        <v>123</v>
      </c>
      <c r="K86" s="95" t="str">
        <f>'6 Iscritti x Province'!B84</f>
        <v>Salerno</v>
      </c>
      <c r="L86" s="21">
        <f>'6 Iscritti x Province'!C84</f>
        <v>159473</v>
      </c>
      <c r="N86" s="16" t="s">
        <v>293</v>
      </c>
      <c r="O86" s="16">
        <v>70132</v>
      </c>
    </row>
    <row r="87" spans="1:15">
      <c r="A87" s="99" t="str">
        <f>'1 Iscritti x territori'!A85</f>
        <v>GUINEA BISSAU</v>
      </c>
      <c r="B87" s="98">
        <f>'1 Iscritti x territori'!B85</f>
        <v>48</v>
      </c>
      <c r="C87" s="5"/>
      <c r="D87" s="3" t="s">
        <v>127</v>
      </c>
      <c r="E87" s="4">
        <v>133</v>
      </c>
      <c r="K87" s="95" t="str">
        <f>'6 Iscritti x Province'!B85</f>
        <v>Bari</v>
      </c>
      <c r="L87" s="21">
        <f>'6 Iscritti x Province'!C85</f>
        <v>111963</v>
      </c>
      <c r="N87" s="16" t="s">
        <v>378</v>
      </c>
      <c r="O87" s="16">
        <v>70531</v>
      </c>
    </row>
    <row r="88" spans="1:15">
      <c r="A88" s="99" t="str">
        <f>'1 Iscritti x territori'!A86</f>
        <v>GUINEA EQUATORIALE</v>
      </c>
      <c r="B88" s="98">
        <f>'1 Iscritti x territori'!B86</f>
        <v>34</v>
      </c>
      <c r="C88" s="5"/>
      <c r="D88" s="3" t="s">
        <v>208</v>
      </c>
      <c r="E88" s="4">
        <v>133</v>
      </c>
      <c r="K88" s="95" t="str">
        <f>'6 Iscritti x Province'!B86</f>
        <v>Barletta-Andria-Trani</v>
      </c>
      <c r="L88" s="21">
        <f>'6 Iscritti x Province'!C86</f>
        <v>26007</v>
      </c>
      <c r="N88" s="16" t="s">
        <v>373</v>
      </c>
      <c r="O88" s="16">
        <v>71483</v>
      </c>
    </row>
    <row r="89" spans="1:15">
      <c r="A89" s="99" t="str">
        <f>'1 Iscritti x territori'!A87</f>
        <v>GUYANA</v>
      </c>
      <c r="B89" s="98">
        <f>'1 Iscritti x territori'!B87</f>
        <v>3</v>
      </c>
      <c r="C89" s="5"/>
      <c r="D89" s="3" t="s">
        <v>243</v>
      </c>
      <c r="E89" s="4">
        <v>138</v>
      </c>
      <c r="K89" s="95" t="str">
        <f>'6 Iscritti x Province'!B87</f>
        <v>Brindisi</v>
      </c>
      <c r="L89" s="21">
        <f>'6 Iscritti x Province'!C87</f>
        <v>38174</v>
      </c>
      <c r="N89" s="16" t="s">
        <v>299</v>
      </c>
      <c r="O89" s="16">
        <v>72240</v>
      </c>
    </row>
    <row r="90" spans="1:15">
      <c r="A90" s="99" t="str">
        <f>'1 Iscritti x territori'!A88</f>
        <v>GUYANA FRANCESE</v>
      </c>
      <c r="B90" s="98">
        <f>'1 Iscritti x territori'!B88</f>
        <v>156</v>
      </c>
      <c r="C90" s="5"/>
      <c r="D90" s="3" t="s">
        <v>176</v>
      </c>
      <c r="E90" s="4">
        <v>156</v>
      </c>
      <c r="K90" s="95" t="str">
        <f>'6 Iscritti x Province'!B88</f>
        <v>Foggia</v>
      </c>
      <c r="L90" s="21">
        <f>'6 Iscritti x Province'!C88</f>
        <v>71483</v>
      </c>
      <c r="N90" s="16" t="s">
        <v>314</v>
      </c>
      <c r="O90" s="16">
        <v>72937</v>
      </c>
    </row>
    <row r="91" spans="1:15">
      <c r="A91" s="99" t="str">
        <f>'1 Iscritti x territori'!A89</f>
        <v>HAITI</v>
      </c>
      <c r="B91" s="98">
        <f>'1 Iscritti x territori'!B89</f>
        <v>123</v>
      </c>
      <c r="C91" s="5"/>
      <c r="D91" s="3" t="s">
        <v>143</v>
      </c>
      <c r="E91" s="4">
        <v>162</v>
      </c>
      <c r="K91" s="95" t="str">
        <f>'6 Iscritti x Province'!B89</f>
        <v>Lecce</v>
      </c>
      <c r="L91" s="21">
        <f>'6 Iscritti x Province'!C89</f>
        <v>104817</v>
      </c>
      <c r="N91" s="16" t="s">
        <v>384</v>
      </c>
      <c r="O91" s="16">
        <v>74578</v>
      </c>
    </row>
    <row r="92" spans="1:15">
      <c r="A92" s="99" t="str">
        <f>'1 Iscritti x territori'!A90</f>
        <v>HONDURAS</v>
      </c>
      <c r="B92" s="98">
        <f>'1 Iscritti x territori'!B90</f>
        <v>1418</v>
      </c>
      <c r="C92" s="5"/>
      <c r="D92" s="3" t="s">
        <v>77</v>
      </c>
      <c r="E92" s="4">
        <v>177</v>
      </c>
      <c r="K92" s="95" t="str">
        <f>'6 Iscritti x Province'!B90</f>
        <v>Taranto</v>
      </c>
      <c r="L92" s="21">
        <f>'6 Iscritti x Province'!C90</f>
        <v>32294</v>
      </c>
      <c r="N92" s="16" t="s">
        <v>312</v>
      </c>
      <c r="O92" s="16">
        <v>80434</v>
      </c>
    </row>
    <row r="93" spans="1:15">
      <c r="A93" s="99" t="str">
        <f>'1 Iscritti x territori'!A91</f>
        <v>INDIA</v>
      </c>
      <c r="B93" s="98">
        <f>'1 Iscritti x territori'!B91</f>
        <v>1145</v>
      </c>
      <c r="C93" s="5"/>
      <c r="D93" s="3" t="s">
        <v>172</v>
      </c>
      <c r="E93" s="4">
        <v>203</v>
      </c>
      <c r="K93" s="95" t="str">
        <f>'6 Iscritti x Province'!B91</f>
        <v>Matera</v>
      </c>
      <c r="L93" s="21">
        <f>'6 Iscritti x Province'!C91</f>
        <v>23524</v>
      </c>
      <c r="N93" s="16" t="s">
        <v>386</v>
      </c>
      <c r="O93" s="16">
        <v>82073</v>
      </c>
    </row>
    <row r="94" spans="1:15">
      <c r="A94" s="99" t="str">
        <f>'1 Iscritti x territori'!A92</f>
        <v>INDONESIA</v>
      </c>
      <c r="B94" s="98">
        <f>'1 Iscritti x territori'!B92</f>
        <v>1592</v>
      </c>
      <c r="C94" s="5"/>
      <c r="D94" s="3" t="s">
        <v>173</v>
      </c>
      <c r="E94" s="4">
        <v>206</v>
      </c>
      <c r="K94" s="95" t="str">
        <f>'6 Iscritti x Province'!B92</f>
        <v>Potenza</v>
      </c>
      <c r="L94" s="21">
        <f>'6 Iscritti x Province'!C92</f>
        <v>122618</v>
      </c>
      <c r="N94" s="16" t="s">
        <v>359</v>
      </c>
      <c r="O94" s="16">
        <v>84366</v>
      </c>
    </row>
    <row r="95" spans="1:15">
      <c r="A95" s="99" t="str">
        <f>'1 Iscritti x territori'!A93</f>
        <v>IRAN</v>
      </c>
      <c r="B95" s="98">
        <f>'1 Iscritti x territori'!B93</f>
        <v>380</v>
      </c>
      <c r="C95" s="5"/>
      <c r="D95" s="3" t="s">
        <v>183</v>
      </c>
      <c r="E95" s="4">
        <v>217</v>
      </c>
      <c r="K95" s="95" t="str">
        <f>'6 Iscritti x Province'!B93</f>
        <v>Catanzaro</v>
      </c>
      <c r="L95" s="21">
        <f>'6 Iscritti x Province'!C93</f>
        <v>70531</v>
      </c>
      <c r="N95" s="16" t="s">
        <v>323</v>
      </c>
      <c r="O95" s="16">
        <v>89188</v>
      </c>
    </row>
    <row r="96" spans="1:15">
      <c r="A96" s="99" t="str">
        <f>'1 Iscritti x territori'!A94</f>
        <v>IRAQ</v>
      </c>
      <c r="B96" s="98">
        <f>'1 Iscritti x territori'!B94</f>
        <v>123</v>
      </c>
      <c r="C96" s="5"/>
      <c r="D96" s="3" t="s">
        <v>196</v>
      </c>
      <c r="E96" s="4">
        <v>218</v>
      </c>
      <c r="K96" s="95" t="str">
        <f>'6 Iscritti x Province'!B94</f>
        <v>Cosenza</v>
      </c>
      <c r="L96" s="21">
        <f>'6 Iscritti x Province'!C94</f>
        <v>192246</v>
      </c>
      <c r="N96" s="16" t="s">
        <v>387</v>
      </c>
      <c r="O96" s="16">
        <v>97553</v>
      </c>
    </row>
    <row r="97" spans="1:15">
      <c r="A97" s="99" t="str">
        <f>'1 Iscritti x territori'!A95</f>
        <v>IRLANDA</v>
      </c>
      <c r="B97" s="98">
        <f>'1 Iscritti x territori'!B95</f>
        <v>27896</v>
      </c>
      <c r="C97" s="5"/>
      <c r="D97" s="3" t="s">
        <v>144</v>
      </c>
      <c r="E97" s="4">
        <v>219</v>
      </c>
      <c r="K97" s="95" t="str">
        <f>'6 Iscritti x Province'!B95</f>
        <v>Crotone</v>
      </c>
      <c r="L97" s="21">
        <f>'6 Iscritti x Province'!C95</f>
        <v>30644</v>
      </c>
      <c r="N97" s="16" t="s">
        <v>324</v>
      </c>
      <c r="O97" s="16">
        <v>99462</v>
      </c>
    </row>
    <row r="98" spans="1:15">
      <c r="A98" s="99" t="str">
        <f>'1 Iscritti x territori'!A96</f>
        <v>ISLANDA</v>
      </c>
      <c r="B98" s="98">
        <f>'1 Iscritti x territori'!B96</f>
        <v>642</v>
      </c>
      <c r="C98" s="5"/>
      <c r="D98" s="3" t="s">
        <v>252</v>
      </c>
      <c r="E98" s="4">
        <v>224</v>
      </c>
      <c r="K98" s="95" t="str">
        <f>'6 Iscritti x Province'!B96</f>
        <v>Reggio Di Calabria</v>
      </c>
      <c r="L98" s="21">
        <f>'6 Iscritti x Province'!C96</f>
        <v>103292</v>
      </c>
      <c r="N98" s="16" t="s">
        <v>438</v>
      </c>
      <c r="O98" s="16">
        <v>103292</v>
      </c>
    </row>
    <row r="99" spans="1:15">
      <c r="A99" s="99" t="str">
        <f>'1 Iscritti x territori'!A97</f>
        <v>ISOLA DI MAN</v>
      </c>
      <c r="B99" s="98">
        <f>'1 Iscritti x territori'!B97</f>
        <v>258</v>
      </c>
      <c r="C99" s="5"/>
      <c r="D99" s="3" t="s">
        <v>265</v>
      </c>
      <c r="E99" s="4">
        <v>227</v>
      </c>
      <c r="K99" s="95" t="str">
        <f>'6 Iscritti x Province'!B97</f>
        <v>Vibo Valentia</v>
      </c>
      <c r="L99" s="21">
        <f>'6 Iscritti x Province'!C97</f>
        <v>53445</v>
      </c>
      <c r="N99" s="16" t="s">
        <v>374</v>
      </c>
      <c r="O99" s="16">
        <v>104817</v>
      </c>
    </row>
    <row r="100" spans="1:15">
      <c r="A100" s="99" t="str">
        <f>'1 Iscritti x territori'!A98</f>
        <v>ISOLE CAYMAN</v>
      </c>
      <c r="B100" s="98">
        <f>'1 Iscritti x territori'!B98</f>
        <v>217</v>
      </c>
      <c r="C100" s="5"/>
      <c r="D100" s="3" t="s">
        <v>132</v>
      </c>
      <c r="E100" s="4">
        <v>236</v>
      </c>
      <c r="K100" s="95" t="str">
        <f>'6 Iscritti x Province'!B98</f>
        <v>Agrigento</v>
      </c>
      <c r="L100" s="21">
        <f>'6 Iscritti x Province'!C98</f>
        <v>160960</v>
      </c>
      <c r="N100" s="16" t="s">
        <v>370</v>
      </c>
      <c r="O100" s="16">
        <v>111963</v>
      </c>
    </row>
    <row r="101" spans="1:15">
      <c r="A101" s="99" t="str">
        <f>'1 Iscritti x territori'!A99</f>
        <v>ISOLE COOK</v>
      </c>
      <c r="B101" s="98">
        <f>'1 Iscritti x territori'!B99</f>
        <v>7</v>
      </c>
      <c r="C101" s="5"/>
      <c r="D101" s="3" t="s">
        <v>227</v>
      </c>
      <c r="E101" s="4">
        <v>244</v>
      </c>
      <c r="K101" s="95" t="str">
        <f>'6 Iscritti x Province'!B99</f>
        <v>Caltanissetta</v>
      </c>
      <c r="L101" s="21">
        <f>'6 Iscritti x Province'!C99</f>
        <v>74578</v>
      </c>
      <c r="N101" s="16" t="s">
        <v>365</v>
      </c>
      <c r="O101" s="16">
        <v>114712</v>
      </c>
    </row>
    <row r="102" spans="1:15">
      <c r="A102" s="99" t="str">
        <f>'1 Iscritti x territori'!A100</f>
        <v>ISOLE FAER OER</v>
      </c>
      <c r="B102" s="98">
        <f>'1 Iscritti x territori'!B100</f>
        <v>25</v>
      </c>
      <c r="C102" s="5"/>
      <c r="D102" s="3" t="s">
        <v>174</v>
      </c>
      <c r="E102" s="4">
        <v>245</v>
      </c>
      <c r="K102" s="95" t="str">
        <f>'6 Iscritti x Province'!B100</f>
        <v>Catania</v>
      </c>
      <c r="L102" s="21">
        <f>'6 Iscritti x Province'!C100</f>
        <v>139048</v>
      </c>
      <c r="N102" s="16" t="s">
        <v>319</v>
      </c>
      <c r="O102" s="16">
        <v>117430</v>
      </c>
    </row>
    <row r="103" spans="1:15">
      <c r="A103" s="99" t="str">
        <f>'1 Iscritti x territori'!A101</f>
        <v>ISOLE FALKLAND</v>
      </c>
      <c r="B103" s="98">
        <f>'1 Iscritti x territori'!B101</f>
        <v>3</v>
      </c>
      <c r="C103" s="5"/>
      <c r="D103" s="3" t="s">
        <v>229</v>
      </c>
      <c r="E103" s="4">
        <v>250</v>
      </c>
      <c r="K103" s="95" t="str">
        <f>'6 Iscritti x Province'!B101</f>
        <v>Enna</v>
      </c>
      <c r="L103" s="21">
        <f>'6 Iscritti x Province'!C101</f>
        <v>82073</v>
      </c>
      <c r="N103" s="16" t="s">
        <v>377</v>
      </c>
      <c r="O103" s="16">
        <v>122618</v>
      </c>
    </row>
    <row r="104" spans="1:15">
      <c r="A104" s="99" t="str">
        <f>'1 Iscritti x territori'!A102</f>
        <v>ISOLE MARSHALL</v>
      </c>
      <c r="B104" s="98">
        <f>'1 Iscritti x territori'!B102</f>
        <v>8</v>
      </c>
      <c r="C104" s="5"/>
      <c r="D104" s="3" t="s">
        <v>90</v>
      </c>
      <c r="E104" s="4">
        <v>258</v>
      </c>
      <c r="K104" s="95" t="str">
        <f>'6 Iscritti x Province'!B102</f>
        <v>Messina</v>
      </c>
      <c r="L104" s="21">
        <f>'6 Iscritti x Province'!C102</f>
        <v>97553</v>
      </c>
      <c r="N104" s="16" t="s">
        <v>388</v>
      </c>
      <c r="O104" s="16">
        <v>138239</v>
      </c>
    </row>
    <row r="105" spans="1:15">
      <c r="A105" s="99" t="str">
        <f>'1 Iscritti x territori'!A103</f>
        <v>ISOLE SALOMONE</v>
      </c>
      <c r="B105" s="98">
        <f>'1 Iscritti x territori'!B103</f>
        <v>2</v>
      </c>
      <c r="C105" s="5"/>
      <c r="D105" s="3" t="s">
        <v>168</v>
      </c>
      <c r="E105" s="4">
        <v>258</v>
      </c>
      <c r="K105" s="95" t="str">
        <f>'6 Iscritti x Province'!B103</f>
        <v>Palermo</v>
      </c>
      <c r="L105" s="21">
        <f>'6 Iscritti x Province'!C103</f>
        <v>138239</v>
      </c>
      <c r="N105" s="16" t="s">
        <v>385</v>
      </c>
      <c r="O105" s="16">
        <v>139048</v>
      </c>
    </row>
    <row r="106" spans="1:15">
      <c r="A106" s="99" t="str">
        <f>'1 Iscritti x territori'!A104</f>
        <v>ISOLE TURKS E CAICOS</v>
      </c>
      <c r="B106" s="98">
        <f>'1 Iscritti x territori'!B104</f>
        <v>48</v>
      </c>
      <c r="C106" s="5"/>
      <c r="D106" s="3" t="s">
        <v>96</v>
      </c>
      <c r="E106" s="4">
        <v>271</v>
      </c>
      <c r="K106" s="95" t="str">
        <f>'6 Iscritti x Province'!B104</f>
        <v>Ragusa</v>
      </c>
      <c r="L106" s="21">
        <f>'6 Iscritti x Province'!C104</f>
        <v>34882</v>
      </c>
      <c r="N106" s="16" t="s">
        <v>295</v>
      </c>
      <c r="O106" s="16">
        <v>155540</v>
      </c>
    </row>
    <row r="107" spans="1:15">
      <c r="A107" s="99" t="str">
        <f>'1 Iscritti x territori'!A105</f>
        <v>ISOLE VERGINI BRITANNICHE</v>
      </c>
      <c r="B107" s="98">
        <f>'1 Iscritti x territori'!B105</f>
        <v>22</v>
      </c>
      <c r="C107" s="5"/>
      <c r="D107" s="3" t="s">
        <v>223</v>
      </c>
      <c r="E107" s="4">
        <v>287</v>
      </c>
      <c r="K107" s="95" t="str">
        <f>'6 Iscritti x Province'!B105</f>
        <v>Siracusa</v>
      </c>
      <c r="L107" s="21">
        <f>'6 Iscritti x Province'!C105</f>
        <v>49543</v>
      </c>
      <c r="N107" s="16" t="s">
        <v>316</v>
      </c>
      <c r="O107" s="16">
        <v>158901</v>
      </c>
    </row>
    <row r="108" spans="1:15">
      <c r="A108" s="99" t="str">
        <f>'1 Iscritti x territori'!A106</f>
        <v>ISOLE WALLIS E FUTUNA</v>
      </c>
      <c r="B108" s="98">
        <f>'1 Iscritti x territori'!B106</f>
        <v>6</v>
      </c>
      <c r="C108" s="5"/>
      <c r="D108" s="3" t="s">
        <v>59</v>
      </c>
      <c r="E108" s="4">
        <v>299</v>
      </c>
      <c r="K108" s="95" t="str">
        <f>'6 Iscritti x Province'!B106</f>
        <v>Trapani</v>
      </c>
      <c r="L108" s="21">
        <f>'6 Iscritti x Province'!C106</f>
        <v>49240</v>
      </c>
      <c r="N108" s="16" t="s">
        <v>369</v>
      </c>
      <c r="O108" s="16">
        <v>159473</v>
      </c>
    </row>
    <row r="109" spans="1:15">
      <c r="A109" s="99" t="str">
        <f>'1 Iscritti x territori'!A107</f>
        <v>ISRAELE</v>
      </c>
      <c r="B109" s="98">
        <f>'1 Iscritti x territori'!B107</f>
        <v>17443</v>
      </c>
      <c r="C109" s="5"/>
      <c r="D109" s="3" t="s">
        <v>157</v>
      </c>
      <c r="E109" s="4">
        <v>300</v>
      </c>
      <c r="K109" s="95" t="str">
        <f>'6 Iscritti x Province'!B107</f>
        <v>Cagliari</v>
      </c>
      <c r="L109" s="21">
        <f>'6 Iscritti x Province'!C107</f>
        <v>22907</v>
      </c>
      <c r="N109" s="16" t="s">
        <v>368</v>
      </c>
      <c r="O109" s="16">
        <v>160874</v>
      </c>
    </row>
    <row r="110" spans="1:15">
      <c r="A110" s="99" t="str">
        <f>'1 Iscritti x territori'!A108</f>
        <v>JERSEY</v>
      </c>
      <c r="B110" s="98">
        <f>'1 Iscritti x territori'!B108</f>
        <v>417</v>
      </c>
      <c r="C110" s="5"/>
      <c r="D110" s="3" t="s">
        <v>236</v>
      </c>
      <c r="E110" s="4">
        <v>300</v>
      </c>
      <c r="K110" s="95" t="str">
        <f>'6 Iscritti x Province'!B108</f>
        <v>Nuoro</v>
      </c>
      <c r="L110" s="21">
        <f>'6 Iscritti x Province'!C108</f>
        <v>22414</v>
      </c>
      <c r="N110" s="16" t="s">
        <v>383</v>
      </c>
      <c r="O110" s="16">
        <v>160960</v>
      </c>
    </row>
    <row r="111" spans="1:15">
      <c r="A111" s="99" t="str">
        <f>'1 Iscritti x territori'!A109</f>
        <v>KAZAKHSTAN</v>
      </c>
      <c r="B111" s="98">
        <f>'1 Iscritti x territori'!B109</f>
        <v>250</v>
      </c>
      <c r="C111" s="5"/>
      <c r="D111" s="3" t="s">
        <v>89</v>
      </c>
      <c r="E111" s="4">
        <v>314</v>
      </c>
      <c r="K111" s="95" t="str">
        <f>'6 Iscritti x Province'!B109</f>
        <v>Oristano</v>
      </c>
      <c r="L111" s="21">
        <f>'6 Iscritti x Province'!C109</f>
        <v>16865</v>
      </c>
      <c r="N111" s="16" t="s">
        <v>306</v>
      </c>
      <c r="O111" s="16">
        <v>172295</v>
      </c>
    </row>
    <row r="112" spans="1:15">
      <c r="A112" s="99" t="str">
        <f>'1 Iscritti x territori'!A110</f>
        <v>KENYA</v>
      </c>
      <c r="B112" s="98">
        <f>'1 Iscritti x territori'!B110</f>
        <v>1655</v>
      </c>
      <c r="C112" s="5"/>
      <c r="D112" s="3" t="s">
        <v>262</v>
      </c>
      <c r="E112" s="4">
        <v>329</v>
      </c>
      <c r="K112" s="95" t="str">
        <f>'6 Iscritti x Province'!B110</f>
        <v>Sassari</v>
      </c>
      <c r="L112" s="21">
        <f>'6 Iscritti x Province'!C110</f>
        <v>33456</v>
      </c>
      <c r="N112" s="16" t="s">
        <v>379</v>
      </c>
      <c r="O112" s="16">
        <v>192246</v>
      </c>
    </row>
    <row r="113" spans="1:15">
      <c r="A113" s="99" t="str">
        <f>'1 Iscritti x territori'!A111</f>
        <v>KIRGHIZISTAN</v>
      </c>
      <c r="B113" s="98">
        <f>'1 Iscritti x territori'!B111</f>
        <v>35</v>
      </c>
      <c r="C113" s="5"/>
      <c r="D113" s="3" t="s">
        <v>66</v>
      </c>
      <c r="E113" s="4">
        <v>353</v>
      </c>
      <c r="K113" s="95" t="str">
        <f>'6 Iscritti x Province'!B111</f>
        <v>Sud Sardegna</v>
      </c>
      <c r="L113" s="21">
        <f>'6 Iscritti x Province'!C111</f>
        <v>34575</v>
      </c>
      <c r="N113" s="16" t="s">
        <v>357</v>
      </c>
      <c r="O113" s="16">
        <v>396075</v>
      </c>
    </row>
    <row r="114" spans="1:15">
      <c r="A114" s="99" t="str">
        <f>'1 Iscritti x territori'!A112</f>
        <v>KOSOVO</v>
      </c>
      <c r="B114" s="98">
        <f>'1 Iscritti x territori'!B112</f>
        <v>177</v>
      </c>
      <c r="C114" s="5"/>
      <c r="D114" s="3" t="s">
        <v>199</v>
      </c>
      <c r="E114" s="4">
        <v>354</v>
      </c>
      <c r="K114" s="54" t="s">
        <v>4</v>
      </c>
      <c r="L114" s="55">
        <f>SUM(L7:L113)</f>
        <v>6134100</v>
      </c>
      <c r="N114" s="54" t="s">
        <v>4</v>
      </c>
      <c r="O114" s="94">
        <f>SUM(O7:O113)</f>
        <v>6134100</v>
      </c>
    </row>
    <row r="115" spans="1:15">
      <c r="A115" s="99" t="str">
        <f>'1 Iscritti x territori'!A113</f>
        <v>KUWAIT</v>
      </c>
      <c r="B115" s="98">
        <f>'1 Iscritti x territori'!B113</f>
        <v>573</v>
      </c>
      <c r="C115" s="5"/>
      <c r="D115" s="3" t="s">
        <v>235</v>
      </c>
      <c r="E115" s="4">
        <v>358</v>
      </c>
    </row>
    <row r="116" spans="1:15">
      <c r="A116" s="99" t="str">
        <f>'1 Iscritti x territori'!A114</f>
        <v>LAOS</v>
      </c>
      <c r="B116" s="98">
        <f>'1 Iscritti x territori'!B114</f>
        <v>78</v>
      </c>
      <c r="C116" s="5"/>
      <c r="D116" s="3" t="s">
        <v>186</v>
      </c>
      <c r="E116" s="4">
        <v>364</v>
      </c>
    </row>
    <row r="117" spans="1:15">
      <c r="A117" s="99" t="str">
        <f>'1 Iscritti x territori'!A115</f>
        <v>LESOTHO</v>
      </c>
      <c r="B117" s="98">
        <f>'1 Iscritti x territori'!B115</f>
        <v>8</v>
      </c>
      <c r="C117" s="5"/>
      <c r="D117" s="3" t="s">
        <v>258</v>
      </c>
      <c r="E117" s="4">
        <v>369</v>
      </c>
    </row>
    <row r="118" spans="1:15">
      <c r="A118" s="99" t="str">
        <f>'1 Iscritti x territori'!A116</f>
        <v>LETTONIA</v>
      </c>
      <c r="B118" s="98">
        <f>'1 Iscritti x territori'!B116</f>
        <v>439</v>
      </c>
      <c r="C118" s="5"/>
      <c r="D118" s="3" t="s">
        <v>51</v>
      </c>
      <c r="E118" s="4">
        <v>370</v>
      </c>
    </row>
    <row r="119" spans="1:15">
      <c r="A119" s="99" t="str">
        <f>'1 Iscritti x territori'!A117</f>
        <v>LIBANO</v>
      </c>
      <c r="B119" s="98">
        <f>'1 Iscritti x territori'!B117</f>
        <v>2488</v>
      </c>
      <c r="C119" s="5"/>
      <c r="D119" s="3" t="s">
        <v>148</v>
      </c>
      <c r="E119" s="4">
        <v>380</v>
      </c>
    </row>
    <row r="120" spans="1:15">
      <c r="A120" s="99" t="str">
        <f>'1 Iscritti x territori'!A118</f>
        <v>LIBERIA</v>
      </c>
      <c r="B120" s="98">
        <f>'1 Iscritti x territori'!B118</f>
        <v>17</v>
      </c>
      <c r="C120" s="5"/>
      <c r="D120" s="3" t="s">
        <v>153</v>
      </c>
      <c r="E120" s="4">
        <v>383</v>
      </c>
    </row>
    <row r="121" spans="1:15">
      <c r="A121" s="99" t="str">
        <f>'1 Iscritti x territori'!A119</f>
        <v>LIBIA</v>
      </c>
      <c r="B121" s="98">
        <f>'1 Iscritti x territori'!B119</f>
        <v>725</v>
      </c>
      <c r="C121" s="5"/>
      <c r="D121" s="3" t="s">
        <v>169</v>
      </c>
      <c r="E121" s="4">
        <v>417</v>
      </c>
    </row>
    <row r="122" spans="1:15">
      <c r="A122" s="99" t="str">
        <f>'1 Iscritti x territori'!A120</f>
        <v>LIECHTENSTEIN</v>
      </c>
      <c r="B122" s="98">
        <f>'1 Iscritti x territori'!B120</f>
        <v>1781</v>
      </c>
      <c r="C122" s="5"/>
      <c r="D122" s="3" t="s">
        <v>67</v>
      </c>
      <c r="E122" s="4">
        <v>430</v>
      </c>
    </row>
    <row r="123" spans="1:15">
      <c r="A123" s="99" t="str">
        <f>'1 Iscritti x territori'!A121</f>
        <v>LITUANIA</v>
      </c>
      <c r="B123" s="98">
        <f>'1 Iscritti x territori'!B121</f>
        <v>698</v>
      </c>
      <c r="C123" s="5"/>
      <c r="D123" s="3" t="s">
        <v>75</v>
      </c>
      <c r="E123" s="4">
        <v>439</v>
      </c>
    </row>
    <row r="124" spans="1:15">
      <c r="A124" s="99" t="str">
        <f>'1 Iscritti x territori'!A122</f>
        <v>LUSSEMBURGO</v>
      </c>
      <c r="B124" s="98">
        <f>'1 Iscritti x territori'!B122</f>
        <v>33771</v>
      </c>
      <c r="C124" s="5"/>
      <c r="D124" s="3" t="s">
        <v>250</v>
      </c>
      <c r="E124" s="4">
        <v>480</v>
      </c>
    </row>
    <row r="125" spans="1:15">
      <c r="A125" s="99" t="str">
        <f>'1 Iscritti x territori'!A123</f>
        <v>MACEDONIA DEL NORD</v>
      </c>
      <c r="B125" s="98">
        <f>'1 Iscritti x territori'!B123</f>
        <v>650</v>
      </c>
      <c r="C125" s="5"/>
      <c r="D125" s="3" t="s">
        <v>100</v>
      </c>
      <c r="E125" s="4">
        <v>497</v>
      </c>
    </row>
    <row r="126" spans="1:15">
      <c r="A126" s="99" t="str">
        <f>'1 Iscritti x territori'!A124</f>
        <v>MADAGASCAR</v>
      </c>
      <c r="B126" s="98">
        <f>'1 Iscritti x territori'!B124</f>
        <v>508</v>
      </c>
      <c r="C126" s="5"/>
      <c r="D126" s="3" t="s">
        <v>249</v>
      </c>
      <c r="E126" s="4">
        <v>508</v>
      </c>
    </row>
    <row r="127" spans="1:15">
      <c r="A127" s="99" t="str">
        <f>'1 Iscritti x territori'!A125</f>
        <v>MALAWI</v>
      </c>
      <c r="B127" s="98">
        <f>'1 Iscritti x territori'!B125</f>
        <v>106</v>
      </c>
      <c r="C127" s="5"/>
      <c r="D127" s="3" t="s">
        <v>187</v>
      </c>
      <c r="E127" s="4">
        <v>511</v>
      </c>
    </row>
    <row r="128" spans="1:15">
      <c r="A128" s="99" t="str">
        <f>'1 Iscritti x territori'!A126</f>
        <v>MALAYSIA</v>
      </c>
      <c r="B128" s="98">
        <f>'1 Iscritti x territori'!B126</f>
        <v>999</v>
      </c>
      <c r="C128" s="5"/>
      <c r="D128" s="3" t="s">
        <v>205</v>
      </c>
      <c r="E128" s="4">
        <v>512</v>
      </c>
    </row>
    <row r="129" spans="1:5">
      <c r="A129" s="99" t="str">
        <f>'1 Iscritti x territori'!A127</f>
        <v>MALDIVE</v>
      </c>
      <c r="B129" s="98">
        <f>'1 Iscritti x territori'!B127</f>
        <v>86</v>
      </c>
      <c r="C129" s="5"/>
      <c r="D129" s="3" t="s">
        <v>161</v>
      </c>
      <c r="E129" s="4">
        <v>518</v>
      </c>
    </row>
    <row r="130" spans="1:5">
      <c r="A130" s="99" t="str">
        <f>'1 Iscritti x territori'!A128</f>
        <v>MALI</v>
      </c>
      <c r="B130" s="98">
        <f>'1 Iscritti x territori'!B128</f>
        <v>77</v>
      </c>
      <c r="C130" s="5"/>
      <c r="D130" s="3" t="s">
        <v>180</v>
      </c>
      <c r="E130" s="4">
        <v>544</v>
      </c>
    </row>
    <row r="131" spans="1:5">
      <c r="A131" s="99" t="str">
        <f>'1 Iscritti x territori'!A129</f>
        <v>MALTA</v>
      </c>
      <c r="B131" s="98">
        <f>'1 Iscritti x territori'!B129</f>
        <v>10004</v>
      </c>
      <c r="C131" s="5"/>
      <c r="D131" s="3" t="s">
        <v>156</v>
      </c>
      <c r="E131" s="4">
        <v>571</v>
      </c>
    </row>
    <row r="132" spans="1:5">
      <c r="A132" s="99" t="str">
        <f>'1 Iscritti x territori'!A130</f>
        <v>MAROCCO</v>
      </c>
      <c r="B132" s="98">
        <f>'1 Iscritti x territori'!B130</f>
        <v>6098</v>
      </c>
      <c r="C132" s="5"/>
      <c r="D132" s="3" t="s">
        <v>111</v>
      </c>
      <c r="E132" s="4">
        <v>573</v>
      </c>
    </row>
    <row r="133" spans="1:5">
      <c r="A133" s="99" t="str">
        <f>'1 Iscritti x territori'!A131</f>
        <v>MARTINICA</v>
      </c>
      <c r="B133" s="98">
        <f>'1 Iscritti x territori'!B131</f>
        <v>203</v>
      </c>
      <c r="C133" s="5"/>
      <c r="D133" s="3" t="s">
        <v>117</v>
      </c>
      <c r="E133" s="4">
        <v>638</v>
      </c>
    </row>
    <row r="134" spans="1:5">
      <c r="A134" s="99" t="str">
        <f>'1 Iscritti x territori'!A132</f>
        <v>MAURITANIA</v>
      </c>
      <c r="B134" s="98">
        <f>'1 Iscritti x territori'!B132</f>
        <v>39</v>
      </c>
      <c r="C134" s="5"/>
      <c r="D134" s="3" t="s">
        <v>251</v>
      </c>
      <c r="E134" s="4">
        <v>638</v>
      </c>
    </row>
    <row r="135" spans="1:5">
      <c r="A135" s="99" t="str">
        <f>'1 Iscritti x territori'!A133</f>
        <v>MAURITIUS</v>
      </c>
      <c r="B135" s="98">
        <f>'1 Iscritti x territori'!B133</f>
        <v>638</v>
      </c>
      <c r="C135" s="5"/>
      <c r="D135" s="3" t="s">
        <v>256</v>
      </c>
      <c r="E135" s="4">
        <v>642</v>
      </c>
    </row>
    <row r="136" spans="1:5">
      <c r="A136" s="99" t="str">
        <f>'1 Iscritti x territori'!A134</f>
        <v>MAYOTTE</v>
      </c>
      <c r="B136" s="98">
        <f>'1 Iscritti x territori'!B134</f>
        <v>32</v>
      </c>
      <c r="C136" s="5"/>
      <c r="D136" s="3" t="s">
        <v>62</v>
      </c>
      <c r="E136" s="4">
        <v>650</v>
      </c>
    </row>
    <row r="137" spans="1:5">
      <c r="A137" s="99" t="str">
        <f>'1 Iscritti x territori'!A135</f>
        <v>MESSICO</v>
      </c>
      <c r="B137" s="98">
        <f>'1 Iscritti x territori'!B135</f>
        <v>22188</v>
      </c>
      <c r="C137" s="5"/>
      <c r="D137" s="3" t="s">
        <v>213</v>
      </c>
      <c r="E137" s="4">
        <v>689</v>
      </c>
    </row>
    <row r="138" spans="1:5">
      <c r="A138" s="99" t="str">
        <f>'1 Iscritti x territori'!A136</f>
        <v>MOLDOVA</v>
      </c>
      <c r="B138" s="98">
        <f>'1 Iscritti x territori'!B136</f>
        <v>689</v>
      </c>
      <c r="C138" s="5"/>
      <c r="D138" s="3" t="s">
        <v>54</v>
      </c>
      <c r="E138" s="4">
        <v>698</v>
      </c>
    </row>
    <row r="139" spans="1:5">
      <c r="A139" s="99" t="str">
        <f>'1 Iscritti x territori'!A137</f>
        <v>MONACO</v>
      </c>
      <c r="B139" s="98">
        <f>'1 Iscritti x territori'!B137</f>
        <v>8097</v>
      </c>
      <c r="C139" s="5"/>
      <c r="D139" s="3" t="s">
        <v>109</v>
      </c>
      <c r="E139" s="4">
        <v>701</v>
      </c>
    </row>
    <row r="140" spans="1:5">
      <c r="A140" s="99" t="str">
        <f>'1 Iscritti x territori'!A138</f>
        <v>MONGOLIA</v>
      </c>
      <c r="B140" s="98">
        <f>'1 Iscritti x territori'!B138</f>
        <v>33</v>
      </c>
      <c r="C140" s="5"/>
      <c r="D140" s="3" t="s">
        <v>212</v>
      </c>
      <c r="E140" s="4">
        <v>725</v>
      </c>
    </row>
    <row r="141" spans="1:5">
      <c r="A141" s="99" t="str">
        <f>'1 Iscritti x territori'!A139</f>
        <v>MONTENEGRO</v>
      </c>
      <c r="B141" s="98">
        <f>'1 Iscritti x territori'!B139</f>
        <v>369</v>
      </c>
      <c r="C141" s="5"/>
      <c r="D141" s="3" t="s">
        <v>171</v>
      </c>
      <c r="E141" s="4">
        <v>726</v>
      </c>
    </row>
    <row r="142" spans="1:5">
      <c r="A142" s="99" t="str">
        <f>'1 Iscritti x territori'!A140</f>
        <v>MOZAMBICO</v>
      </c>
      <c r="B142" s="98">
        <f>'1 Iscritti x territori'!B140</f>
        <v>638</v>
      </c>
      <c r="C142" s="5"/>
      <c r="D142" s="3" t="s">
        <v>125</v>
      </c>
      <c r="E142" s="4">
        <v>729</v>
      </c>
    </row>
    <row r="143" spans="1:5">
      <c r="A143" s="99" t="str">
        <f>'1 Iscritti x territori'!A141</f>
        <v>MYANMAR</v>
      </c>
      <c r="B143" s="98">
        <f>'1 Iscritti x territori'!B141</f>
        <v>70</v>
      </c>
      <c r="C143" s="5"/>
      <c r="D143" s="3" t="s">
        <v>259</v>
      </c>
      <c r="E143" s="4">
        <v>761</v>
      </c>
    </row>
    <row r="144" spans="1:5">
      <c r="A144" s="99" t="str">
        <f>'1 Iscritti x territori'!A142</f>
        <v>NAMIBIA</v>
      </c>
      <c r="B144" s="98">
        <f>'1 Iscritti x territori'!B142</f>
        <v>236</v>
      </c>
      <c r="C144" s="5"/>
      <c r="D144" s="3" t="s">
        <v>61</v>
      </c>
      <c r="E144" s="4">
        <v>839</v>
      </c>
    </row>
    <row r="145" spans="1:5">
      <c r="A145" s="99" t="str">
        <f>'1 Iscritti x territori'!A143</f>
        <v>NEPAL</v>
      </c>
      <c r="B145" s="98">
        <f>'1 Iscritti x territori'!B143</f>
        <v>52</v>
      </c>
      <c r="C145" s="5"/>
      <c r="D145" s="3" t="s">
        <v>184</v>
      </c>
      <c r="E145" s="4">
        <v>860</v>
      </c>
    </row>
    <row r="146" spans="1:5">
      <c r="A146" s="99" t="str">
        <f>'1 Iscritti x territori'!A144</f>
        <v>NICARAGUA</v>
      </c>
      <c r="B146" s="98">
        <f>'1 Iscritti x territori'!B144</f>
        <v>1623</v>
      </c>
      <c r="C146" s="5"/>
      <c r="D146" s="3" t="s">
        <v>147</v>
      </c>
      <c r="E146" s="4">
        <v>863</v>
      </c>
    </row>
    <row r="147" spans="1:5">
      <c r="A147" s="99" t="str">
        <f>'1 Iscritti x territori'!A145</f>
        <v>NIGER</v>
      </c>
      <c r="B147" s="98">
        <f>'1 Iscritti x territori'!B145</f>
        <v>35</v>
      </c>
      <c r="C147" s="5"/>
      <c r="D147" s="3" t="s">
        <v>114</v>
      </c>
      <c r="E147" s="4">
        <v>951</v>
      </c>
    </row>
    <row r="148" spans="1:5">
      <c r="A148" s="99" t="str">
        <f>'1 Iscritti x territori'!A146</f>
        <v>NIGERIA</v>
      </c>
      <c r="B148" s="98">
        <f>'1 Iscritti x territori'!B146</f>
        <v>839</v>
      </c>
      <c r="C148" s="5"/>
      <c r="D148" s="3" t="s">
        <v>197</v>
      </c>
      <c r="E148" s="4">
        <v>991</v>
      </c>
    </row>
    <row r="149" spans="1:5">
      <c r="A149" s="99" t="str">
        <f>'1 Iscritti x territori'!A147</f>
        <v>NORVEGIA</v>
      </c>
      <c r="B149" s="98">
        <f>'1 Iscritti x territori'!B147</f>
        <v>8901</v>
      </c>
      <c r="C149" s="5"/>
      <c r="D149" s="3" t="s">
        <v>57</v>
      </c>
      <c r="E149" s="4">
        <v>996</v>
      </c>
    </row>
    <row r="150" spans="1:5">
      <c r="A150" s="99" t="str">
        <f>'1 Iscritti x territori'!A148</f>
        <v>NUOVA CALEDONIA</v>
      </c>
      <c r="B150" s="98">
        <f>'1 Iscritti x territori'!B148</f>
        <v>300</v>
      </c>
      <c r="C150" s="5"/>
      <c r="D150" s="3" t="s">
        <v>179</v>
      </c>
      <c r="E150" s="4">
        <v>999</v>
      </c>
    </row>
    <row r="151" spans="1:5">
      <c r="A151" s="99" t="str">
        <f>'1 Iscritti x territori'!A149</f>
        <v>NUOVA ZELANDA</v>
      </c>
      <c r="B151" s="98">
        <f>'1 Iscritti x territori'!B149</f>
        <v>6351</v>
      </c>
      <c r="C151" s="5"/>
      <c r="D151" s="3" t="s">
        <v>65</v>
      </c>
      <c r="E151" s="4">
        <v>1082</v>
      </c>
    </row>
    <row r="152" spans="1:5">
      <c r="A152" s="99" t="str">
        <f>'1 Iscritti x territori'!A150</f>
        <v>OMAN</v>
      </c>
      <c r="B152" s="98">
        <f>'1 Iscritti x territori'!B150</f>
        <v>314</v>
      </c>
      <c r="C152" s="5"/>
      <c r="D152" s="3" t="s">
        <v>158</v>
      </c>
      <c r="E152" s="4">
        <v>1145</v>
      </c>
    </row>
    <row r="153" spans="1:5">
      <c r="A153" s="99" t="str">
        <f>'1 Iscritti x territori'!A151</f>
        <v>PAESI BASSI</v>
      </c>
      <c r="B153" s="98">
        <f>'1 Iscritti x territori'!B151</f>
        <v>61778</v>
      </c>
      <c r="C153" s="5"/>
      <c r="D153" s="3" t="s">
        <v>225</v>
      </c>
      <c r="E153" s="4">
        <v>1254</v>
      </c>
    </row>
    <row r="154" spans="1:5">
      <c r="A154" s="99" t="str">
        <f>'1 Iscritti x territori'!A152</f>
        <v>PAKISTAN</v>
      </c>
      <c r="B154" s="98">
        <f>'1 Iscritti x territori'!B152</f>
        <v>354</v>
      </c>
      <c r="C154" s="5"/>
      <c r="D154" s="3" t="s">
        <v>48</v>
      </c>
      <c r="E154" s="4">
        <v>1370</v>
      </c>
    </row>
    <row r="155" spans="1:5">
      <c r="A155" s="99" t="str">
        <f>'1 Iscritti x territori'!A153</f>
        <v>PALAU</v>
      </c>
      <c r="B155" s="98">
        <f>'1 Iscritti x territori'!B153</f>
        <v>5</v>
      </c>
      <c r="C155" s="5"/>
      <c r="D155" s="3" t="s">
        <v>49</v>
      </c>
      <c r="E155" s="4">
        <v>1418</v>
      </c>
    </row>
    <row r="156" spans="1:5">
      <c r="A156" s="99" t="str">
        <f>'1 Iscritti x territori'!A154</f>
        <v>PANAMA</v>
      </c>
      <c r="B156" s="98">
        <f>'1 Iscritti x territori'!B154</f>
        <v>10263</v>
      </c>
      <c r="C156" s="5"/>
      <c r="D156" s="3" t="s">
        <v>246</v>
      </c>
      <c r="E156" s="4">
        <v>1588</v>
      </c>
    </row>
    <row r="157" spans="1:5">
      <c r="A157" s="99" t="str">
        <f>'1 Iscritti x territori'!A155</f>
        <v>PAPUA NUOVA GUINEA</v>
      </c>
      <c r="B157" s="98">
        <f>'1 Iscritti x territori'!B155</f>
        <v>27</v>
      </c>
      <c r="C157" s="5"/>
      <c r="D157" s="3" t="s">
        <v>233</v>
      </c>
      <c r="E157" s="4">
        <v>1592</v>
      </c>
    </row>
    <row r="158" spans="1:5">
      <c r="A158" s="99" t="str">
        <f>'1 Iscritti x territori'!A156</f>
        <v>PARAGUAY</v>
      </c>
      <c r="B158" s="98">
        <f>'1 Iscritti x territori'!B156</f>
        <v>13816</v>
      </c>
      <c r="C158" s="5"/>
      <c r="D158" s="3" t="s">
        <v>266</v>
      </c>
      <c r="E158" s="4">
        <v>1623</v>
      </c>
    </row>
    <row r="159" spans="1:5">
      <c r="A159" s="99" t="str">
        <f>'1 Iscritti x territori'!A157</f>
        <v>PERU'</v>
      </c>
      <c r="B159" s="98">
        <f>'1 Iscritti x territori'!B157</f>
        <v>36418</v>
      </c>
      <c r="C159" s="5"/>
      <c r="D159" s="3" t="s">
        <v>204</v>
      </c>
      <c r="E159" s="4">
        <v>1655</v>
      </c>
    </row>
    <row r="160" spans="1:5">
      <c r="A160" s="99" t="str">
        <f>'1 Iscritti x territori'!A158</f>
        <v>POLINESIA FRANCESE</v>
      </c>
      <c r="B160" s="98">
        <f>'1 Iscritti x territori'!B158</f>
        <v>123</v>
      </c>
      <c r="C160" s="5"/>
      <c r="D160" s="3" t="s">
        <v>108</v>
      </c>
      <c r="E160" s="4">
        <v>1673</v>
      </c>
    </row>
    <row r="161" spans="1:5">
      <c r="A161" s="99" t="str">
        <f>'1 Iscritti x territori'!A159</f>
        <v>POLONIA</v>
      </c>
      <c r="B161" s="98">
        <f>'1 Iscritti x territori'!B159</f>
        <v>9348</v>
      </c>
      <c r="C161" s="5"/>
      <c r="D161" s="3" t="s">
        <v>185</v>
      </c>
      <c r="E161" s="4">
        <v>1781</v>
      </c>
    </row>
    <row r="162" spans="1:5">
      <c r="A162" s="99" t="str">
        <f>'1 Iscritti x territori'!A160</f>
        <v>PORTOGALLO</v>
      </c>
      <c r="B162" s="98">
        <f>'1 Iscritti x territori'!B160</f>
        <v>22553</v>
      </c>
      <c r="C162" s="5"/>
      <c r="D162" s="3" t="s">
        <v>206</v>
      </c>
      <c r="E162" s="4">
        <v>1943</v>
      </c>
    </row>
    <row r="163" spans="1:5">
      <c r="A163" s="99" t="str">
        <f>'1 Iscritti x territori'!A161</f>
        <v>QATAR</v>
      </c>
      <c r="B163" s="98">
        <f>'1 Iscritti x territori'!B161</f>
        <v>2164</v>
      </c>
      <c r="C163" s="5"/>
      <c r="D163" s="3" t="s">
        <v>203</v>
      </c>
      <c r="E163" s="4">
        <v>2150</v>
      </c>
    </row>
    <row r="164" spans="1:5">
      <c r="A164" s="99" t="str">
        <f>'1 Iscritti x territori'!A162</f>
        <v>REGNO UNITO</v>
      </c>
      <c r="B164" s="98">
        <f>'1 Iscritti x territori'!B162</f>
        <v>475606</v>
      </c>
      <c r="C164" s="5"/>
      <c r="D164" s="3" t="s">
        <v>47</v>
      </c>
      <c r="E164" s="4">
        <v>2164</v>
      </c>
    </row>
    <row r="165" spans="1:5">
      <c r="A165" s="99" t="str">
        <f>'1 Iscritti x territori'!A163</f>
        <v>REPUBBLICA CECA</v>
      </c>
      <c r="B165" s="98">
        <f>'1 Iscritti x territori'!B163</f>
        <v>7644</v>
      </c>
      <c r="C165" s="5"/>
      <c r="D165" s="3" t="s">
        <v>137</v>
      </c>
      <c r="E165" s="4">
        <v>2314</v>
      </c>
    </row>
    <row r="166" spans="1:5">
      <c r="A166" s="99" t="str">
        <f>'1 Iscritti x territori'!A164</f>
        <v>REPUBBLICA CENTRAFRICANA</v>
      </c>
      <c r="B166" s="98">
        <f>'1 Iscritti x territori'!B164</f>
        <v>22</v>
      </c>
      <c r="C166" s="5"/>
      <c r="D166" s="3" t="s">
        <v>240</v>
      </c>
      <c r="E166" s="4">
        <v>2488</v>
      </c>
    </row>
    <row r="167" spans="1:5">
      <c r="A167" s="99" t="str">
        <f>'1 Iscritti x territori'!A165</f>
        <v>REPUBBLICA DEMOCRATICA DEL CONGO</v>
      </c>
      <c r="B167" s="98">
        <f>'1 Iscritti x territori'!B165</f>
        <v>544</v>
      </c>
      <c r="C167" s="5"/>
      <c r="D167" s="3" t="s">
        <v>207</v>
      </c>
      <c r="E167" s="4">
        <v>2611</v>
      </c>
    </row>
    <row r="168" spans="1:5">
      <c r="A168" s="99" t="str">
        <f>'1 Iscritti x territori'!A166</f>
        <v>REPUBBLICA DI COREA</v>
      </c>
      <c r="B168" s="98">
        <f>'1 Iscritti x territori'!B166</f>
        <v>729</v>
      </c>
      <c r="C168" s="5"/>
      <c r="D168" s="3" t="s">
        <v>267</v>
      </c>
      <c r="E168" s="4">
        <v>2636</v>
      </c>
    </row>
    <row r="169" spans="1:5">
      <c r="A169" s="99" t="str">
        <f>'1 Iscritti x territori'!A167</f>
        <v>REPUBBLICA DOMINICANA</v>
      </c>
      <c r="B169" s="98">
        <f>'1 Iscritti x territori'!B167</f>
        <v>10156</v>
      </c>
      <c r="C169" s="5"/>
      <c r="D169" s="3" t="s">
        <v>105</v>
      </c>
      <c r="E169" s="4">
        <v>2710</v>
      </c>
    </row>
    <row r="170" spans="1:5">
      <c r="A170" s="99" t="str">
        <f>'1 Iscritti x territori'!A168</f>
        <v>REPUBBLICA POPOLARE CINESE</v>
      </c>
      <c r="B170" s="98">
        <f>'1 Iscritti x territori'!B168</f>
        <v>8017</v>
      </c>
      <c r="C170" s="5"/>
      <c r="D170" s="3" t="s">
        <v>238</v>
      </c>
      <c r="E170" s="4">
        <v>2972</v>
      </c>
    </row>
    <row r="171" spans="1:5">
      <c r="A171" s="99" t="str">
        <f>'1 Iscritti x territori'!A169</f>
        <v>REPUBBLICA POPOLARE DEMOCRATICA DI COREA</v>
      </c>
      <c r="B171" s="98">
        <f>'1 Iscritti x territori'!B169</f>
        <v>1</v>
      </c>
      <c r="C171" s="5"/>
      <c r="D171" s="3" t="s">
        <v>126</v>
      </c>
      <c r="E171" s="4">
        <v>2992</v>
      </c>
    </row>
    <row r="172" spans="1:5">
      <c r="A172" s="99" t="str">
        <f>'1 Iscritti x territori'!A170</f>
        <v>RIUNIONE</v>
      </c>
      <c r="B172" s="98">
        <f>'1 Iscritti x territori'!B170</f>
        <v>358</v>
      </c>
      <c r="C172" s="5"/>
      <c r="D172" s="3" t="s">
        <v>182</v>
      </c>
      <c r="E172" s="4">
        <v>3946</v>
      </c>
    </row>
    <row r="173" spans="1:5">
      <c r="A173" s="99" t="str">
        <f>'1 Iscritti x territori'!A171</f>
        <v>ROMANIA</v>
      </c>
      <c r="B173" s="98">
        <f>'1 Iscritti x territori'!B171</f>
        <v>9859</v>
      </c>
      <c r="C173" s="5"/>
      <c r="D173" s="3" t="s">
        <v>116</v>
      </c>
      <c r="E173" s="4">
        <v>3983</v>
      </c>
    </row>
    <row r="174" spans="1:5">
      <c r="A174" s="99" t="str">
        <f>'1 Iscritti x territori'!A172</f>
        <v>RUANDA</v>
      </c>
      <c r="B174" s="98">
        <f>'1 Iscritti x territori'!B172</f>
        <v>138</v>
      </c>
      <c r="C174" s="5"/>
      <c r="D174" s="3" t="s">
        <v>45</v>
      </c>
      <c r="E174" s="4">
        <v>4111</v>
      </c>
    </row>
    <row r="175" spans="1:5">
      <c r="A175" s="99" t="str">
        <f>'1 Iscritti x territori'!A173</f>
        <v>SAINT BARTHELEMY</v>
      </c>
      <c r="B175" s="98">
        <f>'1 Iscritti x territori'!B173</f>
        <v>45</v>
      </c>
      <c r="C175" s="5"/>
      <c r="D175" s="3" t="s">
        <v>138</v>
      </c>
      <c r="E175" s="4">
        <v>4349</v>
      </c>
    </row>
    <row r="176" spans="1:5">
      <c r="A176" s="99" t="str">
        <f>'1 Iscritti x territori'!A174</f>
        <v>SAINT KITTS E NEVIS</v>
      </c>
      <c r="B176" s="98">
        <f>'1 Iscritti x territori'!B174</f>
        <v>10</v>
      </c>
      <c r="C176" s="5"/>
      <c r="D176" s="3" t="s">
        <v>46</v>
      </c>
      <c r="E176" s="4">
        <v>5090</v>
      </c>
    </row>
    <row r="177" spans="1:5">
      <c r="A177" s="99" t="str">
        <f>'1 Iscritti x territori'!A175</f>
        <v>SAINT LUCIA</v>
      </c>
      <c r="B177" s="98">
        <f>'1 Iscritti x territori'!B175</f>
        <v>27</v>
      </c>
      <c r="C177" s="5"/>
      <c r="D177" s="3" t="s">
        <v>82</v>
      </c>
      <c r="E177" s="4">
        <v>5367</v>
      </c>
    </row>
    <row r="178" spans="1:5">
      <c r="A178" s="99" t="str">
        <f>'1 Iscritti x territori'!A176</f>
        <v>SAINT MARTIN</v>
      </c>
      <c r="B178" s="98">
        <f>'1 Iscritti x territori'!B176</f>
        <v>75</v>
      </c>
      <c r="C178" s="5"/>
      <c r="D178" s="3" t="s">
        <v>159</v>
      </c>
      <c r="E178" s="4">
        <v>5417</v>
      </c>
    </row>
    <row r="179" spans="1:5">
      <c r="A179" s="99" t="str">
        <f>'1 Iscritti x territori'!A177</f>
        <v>SAINT PIERRE E MIQUELON</v>
      </c>
      <c r="B179" s="98">
        <f>'1 Iscritti x territori'!B177</f>
        <v>3</v>
      </c>
      <c r="C179" s="5"/>
      <c r="D179" s="3" t="s">
        <v>226</v>
      </c>
      <c r="E179" s="4">
        <v>5516</v>
      </c>
    </row>
    <row r="180" spans="1:5">
      <c r="A180" s="99" t="str">
        <f>'1 Iscritti x territori'!A178</f>
        <v>SAINT VINCENT E GRENADINE</v>
      </c>
      <c r="B180" s="98">
        <f>'1 Iscritti x territori'!B178</f>
        <v>15</v>
      </c>
      <c r="C180" s="5"/>
      <c r="D180" s="3" t="s">
        <v>239</v>
      </c>
      <c r="E180" s="4">
        <v>5921</v>
      </c>
    </row>
    <row r="181" spans="1:5">
      <c r="A181" s="99" t="str">
        <f>'1 Iscritti x territori'!A179</f>
        <v>SAMOA</v>
      </c>
      <c r="B181" s="98">
        <f>'1 Iscritti x territori'!B179</f>
        <v>13</v>
      </c>
      <c r="C181" s="5"/>
      <c r="D181" s="3" t="s">
        <v>166</v>
      </c>
      <c r="E181" s="4">
        <v>5924</v>
      </c>
    </row>
    <row r="182" spans="1:5">
      <c r="A182" s="99" t="str">
        <f>'1 Iscritti x territori'!A180</f>
        <v>SAN MARINO</v>
      </c>
      <c r="B182" s="98">
        <f>'1 Iscritti x territori'!B180</f>
        <v>15608</v>
      </c>
      <c r="C182" s="5"/>
      <c r="D182" s="3" t="s">
        <v>245</v>
      </c>
      <c r="E182" s="4">
        <v>6098</v>
      </c>
    </row>
    <row r="183" spans="1:5">
      <c r="A183" s="99" t="str">
        <f>'1 Iscritti x territori'!A181</f>
        <v>SAO TOME' E PRINCIPE</v>
      </c>
      <c r="B183" s="98">
        <f>'1 Iscritti x territori'!B181</f>
        <v>7</v>
      </c>
      <c r="C183" s="5"/>
      <c r="D183" s="3" t="s">
        <v>118</v>
      </c>
      <c r="E183" s="4">
        <v>6131</v>
      </c>
    </row>
    <row r="184" spans="1:5">
      <c r="A184" s="99" t="str">
        <f>'1 Iscritti x territori'!A182</f>
        <v>SENEGAL</v>
      </c>
      <c r="B184" s="98">
        <f>'1 Iscritti x territori'!B182</f>
        <v>2636</v>
      </c>
      <c r="C184" s="5"/>
      <c r="D184" s="3" t="s">
        <v>53</v>
      </c>
      <c r="E184" s="4">
        <v>6134</v>
      </c>
    </row>
    <row r="185" spans="1:5">
      <c r="A185" s="99" t="str">
        <f>'1 Iscritti x territori'!A183</f>
        <v>SERBIA</v>
      </c>
      <c r="B185" s="98">
        <f>'1 Iscritti x territori'!B183</f>
        <v>2150</v>
      </c>
      <c r="C185" s="5"/>
      <c r="D185" s="3" t="s">
        <v>160</v>
      </c>
      <c r="E185" s="4">
        <v>6351</v>
      </c>
    </row>
    <row r="186" spans="1:5">
      <c r="A186" s="99" t="str">
        <f>'1 Iscritti x territori'!A184</f>
        <v>SEYCHELLES</v>
      </c>
      <c r="B186" s="98">
        <f>'1 Iscritti x territori'!B184</f>
        <v>287</v>
      </c>
      <c r="C186" s="5"/>
      <c r="D186" s="3" t="s">
        <v>93</v>
      </c>
      <c r="E186" s="4">
        <v>6647</v>
      </c>
    </row>
    <row r="187" spans="1:5">
      <c r="A187" s="99" t="str">
        <f>'1 Iscritti x territori'!A185</f>
        <v>SIERRA LEONE</v>
      </c>
      <c r="B187" s="98">
        <f>'1 Iscritti x territori'!B185</f>
        <v>25</v>
      </c>
      <c r="C187" s="5"/>
      <c r="D187" s="3" t="s">
        <v>121</v>
      </c>
      <c r="E187" s="4">
        <v>7326</v>
      </c>
    </row>
    <row r="188" spans="1:5">
      <c r="A188" s="99" t="str">
        <f>'1 Iscritti x territori'!A186</f>
        <v>SINGAPORE</v>
      </c>
      <c r="B188" s="98">
        <f>'1 Iscritti x territori'!B186</f>
        <v>3983</v>
      </c>
      <c r="C188" s="5"/>
      <c r="D188" s="3" t="s">
        <v>194</v>
      </c>
      <c r="E188" s="4">
        <v>7644</v>
      </c>
    </row>
    <row r="189" spans="1:5">
      <c r="A189" s="99" t="str">
        <f>'1 Iscritti x territori'!A187</f>
        <v>SINT MAARTEN</v>
      </c>
      <c r="B189" s="98">
        <f>'1 Iscritti x territori'!B187</f>
        <v>79</v>
      </c>
      <c r="C189" s="5"/>
      <c r="D189" s="3" t="s">
        <v>162</v>
      </c>
      <c r="E189" s="4">
        <v>8017</v>
      </c>
    </row>
    <row r="190" spans="1:5">
      <c r="A190" s="99" t="str">
        <f>'1 Iscritti x territori'!A188</f>
        <v>SIRIA</v>
      </c>
      <c r="B190" s="98">
        <f>'1 Iscritti x territori'!B188</f>
        <v>300</v>
      </c>
      <c r="C190" s="5"/>
      <c r="D190" s="3" t="s">
        <v>113</v>
      </c>
      <c r="E190" s="4">
        <v>8097</v>
      </c>
    </row>
    <row r="191" spans="1:5">
      <c r="A191" s="99" t="str">
        <f>'1 Iscritti x territori'!A189</f>
        <v>SLOVACCHIA</v>
      </c>
      <c r="B191" s="98">
        <f>'1 Iscritti x territori'!B189</f>
        <v>2314</v>
      </c>
      <c r="C191" s="5"/>
      <c r="D191" s="3" t="s">
        <v>248</v>
      </c>
      <c r="E191" s="4">
        <v>8901</v>
      </c>
    </row>
    <row r="192" spans="1:5">
      <c r="A192" s="99" t="str">
        <f>'1 Iscritti x territori'!A190</f>
        <v>SLOVENIA</v>
      </c>
      <c r="B192" s="98">
        <f>'1 Iscritti x territori'!B190</f>
        <v>5516</v>
      </c>
      <c r="C192" s="5"/>
      <c r="D192" s="3" t="s">
        <v>142</v>
      </c>
      <c r="E192" s="4">
        <v>9348</v>
      </c>
    </row>
    <row r="193" spans="1:5">
      <c r="A193" s="99" t="str">
        <f>'1 Iscritti x territori'!A191</f>
        <v>SOMALIA</v>
      </c>
      <c r="B193" s="98">
        <f>'1 Iscritti x territori'!B191</f>
        <v>30</v>
      </c>
      <c r="C193" s="5"/>
      <c r="D193" s="3" t="s">
        <v>64</v>
      </c>
      <c r="E193" s="4">
        <v>9859</v>
      </c>
    </row>
    <row r="194" spans="1:5">
      <c r="A194" s="99" t="str">
        <f>'1 Iscritti x territori'!A192</f>
        <v>SPAGNA</v>
      </c>
      <c r="B194" s="98">
        <f>'1 Iscritti x territori'!B192</f>
        <v>255858</v>
      </c>
      <c r="C194" s="5"/>
      <c r="D194" s="3" t="s">
        <v>221</v>
      </c>
      <c r="E194" s="4">
        <v>10004</v>
      </c>
    </row>
    <row r="195" spans="1:5">
      <c r="A195" s="99" t="str">
        <f>'1 Iscritti x territori'!A193</f>
        <v>SRI LANKA</v>
      </c>
      <c r="B195" s="98">
        <f>'1 Iscritti x territori'!B193</f>
        <v>353</v>
      </c>
      <c r="C195" s="5"/>
      <c r="D195" s="3" t="s">
        <v>202</v>
      </c>
      <c r="E195" s="4">
        <v>10156</v>
      </c>
    </row>
    <row r="196" spans="1:5">
      <c r="A196" s="99" t="str">
        <f>'1 Iscritti x territori'!A194</f>
        <v>STATI FEDERATI DI MICRONESIA</v>
      </c>
      <c r="B196" s="98">
        <f>'1 Iscritti x territori'!B194</f>
        <v>2</v>
      </c>
      <c r="C196" s="5"/>
      <c r="D196" s="3" t="s">
        <v>152</v>
      </c>
      <c r="E196" s="4">
        <v>10263</v>
      </c>
    </row>
    <row r="197" spans="1:5">
      <c r="A197" s="99" t="str">
        <f>'1 Iscritti x territori'!A195</f>
        <v>STATI UNITI D'AMERICA</v>
      </c>
      <c r="B197" s="98">
        <f>'1 Iscritti x territori'!B195</f>
        <v>320947</v>
      </c>
      <c r="C197" s="5"/>
      <c r="D197" s="3" t="s">
        <v>130</v>
      </c>
      <c r="E197" s="4">
        <v>13282</v>
      </c>
    </row>
    <row r="198" spans="1:5">
      <c r="A198" s="99" t="str">
        <f>'1 Iscritti x territori'!A196</f>
        <v>STATO CITTA' DEL VATICANO</v>
      </c>
      <c r="B198" s="98">
        <f>'1 Iscritti x territori'!B196</f>
        <v>14</v>
      </c>
      <c r="C198" s="5"/>
      <c r="D198" s="3" t="s">
        <v>178</v>
      </c>
      <c r="E198" s="4">
        <v>13543</v>
      </c>
    </row>
    <row r="199" spans="1:5">
      <c r="A199" s="99" t="str">
        <f>'1 Iscritti x territori'!A197</f>
        <v>SUD AFRICA</v>
      </c>
      <c r="B199" s="98">
        <f>'1 Iscritti x territori'!B197</f>
        <v>33155</v>
      </c>
      <c r="C199" s="5"/>
      <c r="D199" s="3" t="s">
        <v>129</v>
      </c>
      <c r="E199" s="4">
        <v>13816</v>
      </c>
    </row>
    <row r="200" spans="1:5">
      <c r="A200" s="99" t="str">
        <f>'1 Iscritti x territori'!A198</f>
        <v>SUD SUDAN</v>
      </c>
      <c r="B200" s="98">
        <f>'1 Iscritti x territori'!B198</f>
        <v>18</v>
      </c>
      <c r="C200" s="5"/>
      <c r="D200" s="3" t="s">
        <v>165</v>
      </c>
      <c r="E200" s="4">
        <v>14002</v>
      </c>
    </row>
    <row r="201" spans="1:5">
      <c r="A201" s="99" t="str">
        <f>'1 Iscritti x territori'!A199</f>
        <v>SUDAN</v>
      </c>
      <c r="B201" s="98">
        <f>'1 Iscritti x territori'!B199</f>
        <v>86</v>
      </c>
      <c r="C201" s="5"/>
      <c r="D201" s="3" t="s">
        <v>222</v>
      </c>
      <c r="E201" s="4">
        <v>15608</v>
      </c>
    </row>
    <row r="202" spans="1:5">
      <c r="A202" s="99" t="str">
        <f>'1 Iscritti x territori'!A200</f>
        <v>SURINAME</v>
      </c>
      <c r="B202" s="98">
        <f>'1 Iscritti x territori'!B200</f>
        <v>6</v>
      </c>
      <c r="C202" s="5"/>
      <c r="D202" s="3" t="s">
        <v>85</v>
      </c>
      <c r="E202" s="4">
        <v>17380</v>
      </c>
    </row>
    <row r="203" spans="1:5">
      <c r="A203" s="99" t="str">
        <f>'1 Iscritti x territori'!A201</f>
        <v>SVEZIA</v>
      </c>
      <c r="B203" s="98">
        <f>'1 Iscritti x territori'!B201</f>
        <v>18208</v>
      </c>
      <c r="C203" s="5"/>
      <c r="D203" s="3" t="s">
        <v>150</v>
      </c>
      <c r="E203" s="4">
        <v>17443</v>
      </c>
    </row>
    <row r="204" spans="1:5">
      <c r="A204" s="99" t="str">
        <f>'1 Iscritti x territori'!A202</f>
        <v>SVIZZERA</v>
      </c>
      <c r="B204" s="98">
        <f>'1 Iscritti x territori'!B202</f>
        <v>639355</v>
      </c>
      <c r="C204" s="5"/>
      <c r="D204" s="3" t="s">
        <v>232</v>
      </c>
      <c r="E204" s="4">
        <v>18208</v>
      </c>
    </row>
    <row r="205" spans="1:5">
      <c r="A205" s="99" t="str">
        <f>'1 Iscritti x territori'!A203</f>
        <v>TAGIKISTAN</v>
      </c>
      <c r="B205" s="98">
        <f>'1 Iscritti x territori'!B203</f>
        <v>12</v>
      </c>
      <c r="C205" s="5"/>
      <c r="D205" s="3" t="s">
        <v>99</v>
      </c>
      <c r="E205" s="4">
        <v>20745</v>
      </c>
    </row>
    <row r="206" spans="1:5">
      <c r="A206" s="99" t="str">
        <f>'1 Iscritti x territori'!A204</f>
        <v>TAIWAN</v>
      </c>
      <c r="B206" s="98">
        <f>'1 Iscritti x territori'!B204</f>
        <v>860</v>
      </c>
      <c r="C206" s="5"/>
      <c r="D206" s="3" t="s">
        <v>107</v>
      </c>
      <c r="E206" s="4">
        <v>22188</v>
      </c>
    </row>
    <row r="207" spans="1:5">
      <c r="A207" s="99" t="str">
        <f>'1 Iscritti x territori'!A205</f>
        <v>TANZANIA</v>
      </c>
      <c r="B207" s="98">
        <f>'1 Iscritti x territori'!B205</f>
        <v>497</v>
      </c>
      <c r="C207" s="5"/>
      <c r="D207" s="3" t="s">
        <v>219</v>
      </c>
      <c r="E207" s="4">
        <v>22553</v>
      </c>
    </row>
    <row r="208" spans="1:5">
      <c r="A208" s="99" t="str">
        <f>'1 Iscritti x territori'!A206</f>
        <v>TERRITORI AUSTRALI ED ANTARTICI FRANCESI</v>
      </c>
      <c r="B208" s="98">
        <f>'1 Iscritti x territori'!B206</f>
        <v>23</v>
      </c>
      <c r="C208" s="5"/>
      <c r="D208" s="3" t="s">
        <v>155</v>
      </c>
      <c r="E208" s="4">
        <v>22736</v>
      </c>
    </row>
    <row r="209" spans="1:5">
      <c r="A209" s="99" t="str">
        <f>'1 Iscritti x territori'!A207</f>
        <v>TERRITORI DELLA AUTONOMIA PALESTINESE</v>
      </c>
      <c r="B209" s="98">
        <f>'1 Iscritti x territori'!B207</f>
        <v>364</v>
      </c>
      <c r="C209" s="5"/>
      <c r="D209" s="3" t="s">
        <v>92</v>
      </c>
      <c r="E209" s="4">
        <v>27896</v>
      </c>
    </row>
    <row r="210" spans="1:5">
      <c r="A210" s="99" t="str">
        <f>'1 Iscritti x territori'!A208</f>
        <v>THAILANDIA</v>
      </c>
      <c r="B210" s="98">
        <f>'1 Iscritti x territori'!B208</f>
        <v>5924</v>
      </c>
      <c r="C210" s="5"/>
      <c r="D210" s="3" t="s">
        <v>193</v>
      </c>
      <c r="E210" s="4">
        <v>33155</v>
      </c>
    </row>
    <row r="211" spans="1:5">
      <c r="A211" s="99" t="str">
        <f>'1 Iscritti x territori'!A209</f>
        <v>TIMOR ORIENTALE</v>
      </c>
      <c r="B211" s="98">
        <f>'1 Iscritti x territori'!B209</f>
        <v>19</v>
      </c>
      <c r="C211" s="5"/>
      <c r="D211" s="3" t="s">
        <v>234</v>
      </c>
      <c r="E211" s="4">
        <v>33771</v>
      </c>
    </row>
    <row r="212" spans="1:5">
      <c r="A212" s="99" t="str">
        <f>'1 Iscritti x territori'!A210</f>
        <v>TOGO</v>
      </c>
      <c r="B212" s="98">
        <f>'1 Iscritti x territori'!B210</f>
        <v>119</v>
      </c>
      <c r="C212" s="5"/>
      <c r="D212" s="3" t="s">
        <v>58</v>
      </c>
      <c r="E212" s="4">
        <v>36418</v>
      </c>
    </row>
    <row r="213" spans="1:5">
      <c r="A213" s="99" t="str">
        <f>'1 Iscritti x territori'!A211</f>
        <v>TONGA</v>
      </c>
      <c r="B213" s="98">
        <f>'1 Iscritti x territori'!B211</f>
        <v>30</v>
      </c>
      <c r="C213" s="5"/>
      <c r="D213" s="3" t="s">
        <v>164</v>
      </c>
      <c r="E213" s="4">
        <v>45267</v>
      </c>
    </row>
    <row r="214" spans="1:5">
      <c r="A214" s="99" t="str">
        <f>'1 Iscritti x territori'!A212</f>
        <v>TRINIDAD E TOBAGO</v>
      </c>
      <c r="B214" s="98">
        <f>'1 Iscritti x territori'!B212</f>
        <v>91</v>
      </c>
      <c r="C214" s="5"/>
      <c r="D214" s="3" t="s">
        <v>211</v>
      </c>
      <c r="E214" s="4">
        <v>61778</v>
      </c>
    </row>
    <row r="215" spans="1:5">
      <c r="A215" s="99" t="str">
        <f>'1 Iscritti x territori'!A213</f>
        <v>TUNISIA</v>
      </c>
      <c r="B215" s="98">
        <f>'1 Iscritti x territori'!B213</f>
        <v>7326</v>
      </c>
      <c r="C215" s="5"/>
      <c r="D215" s="3" t="s">
        <v>74</v>
      </c>
      <c r="E215" s="4">
        <v>67740</v>
      </c>
    </row>
    <row r="216" spans="1:5">
      <c r="A216" s="99" t="str">
        <f>'1 Iscritti x territori'!A214</f>
        <v>TURCHIA</v>
      </c>
      <c r="B216" s="98">
        <f>'1 Iscritti x territori'!B214</f>
        <v>5417</v>
      </c>
      <c r="C216" s="5"/>
      <c r="D216" s="3" t="s">
        <v>244</v>
      </c>
      <c r="E216" s="4">
        <v>113184</v>
      </c>
    </row>
    <row r="217" spans="1:5">
      <c r="A217" s="99" t="str">
        <f>'1 Iscritti x territori'!A215</f>
        <v>TURKMENISTAN</v>
      </c>
      <c r="B217" s="98">
        <f>'1 Iscritti x territori'!B215</f>
        <v>4</v>
      </c>
      <c r="C217" s="5"/>
      <c r="D217" s="3" t="s">
        <v>91</v>
      </c>
      <c r="E217" s="4">
        <v>113269</v>
      </c>
    </row>
    <row r="218" spans="1:5">
      <c r="A218" s="99" t="str">
        <f>'1 Iscritti x territori'!A216</f>
        <v>UCRAINA</v>
      </c>
      <c r="B218" s="98">
        <f>'1 Iscritti x territori'!B216</f>
        <v>863</v>
      </c>
      <c r="C218" s="5"/>
      <c r="D218" s="3" t="s">
        <v>135</v>
      </c>
      <c r="E218" s="4">
        <v>144243</v>
      </c>
    </row>
    <row r="219" spans="1:5">
      <c r="A219" s="99" t="str">
        <f>'1 Iscritti x territori'!A217</f>
        <v>UGANDA</v>
      </c>
      <c r="B219" s="98">
        <f>'1 Iscritti x territori'!B217</f>
        <v>271</v>
      </c>
      <c r="C219" s="5"/>
      <c r="D219" s="3" t="s">
        <v>195</v>
      </c>
      <c r="E219" s="4">
        <v>160702</v>
      </c>
    </row>
    <row r="220" spans="1:5">
      <c r="A220" s="99" t="str">
        <f>'1 Iscritti x territori'!A218</f>
        <v>UNGHERIA</v>
      </c>
      <c r="B220" s="98">
        <f>'1 Iscritti x territori'!B218</f>
        <v>5090</v>
      </c>
      <c r="C220" s="5"/>
      <c r="D220" s="3" t="s">
        <v>136</v>
      </c>
      <c r="E220" s="4">
        <v>255858</v>
      </c>
    </row>
    <row r="221" spans="1:5">
      <c r="A221" s="99" t="str">
        <f>'1 Iscritti x territori'!A219</f>
        <v>URUGUAY</v>
      </c>
      <c r="B221" s="98">
        <f>'1 Iscritti x territori'!B219</f>
        <v>113269</v>
      </c>
      <c r="C221" s="5"/>
      <c r="D221" s="3" t="s">
        <v>81</v>
      </c>
      <c r="E221" s="4">
        <v>281948</v>
      </c>
    </row>
    <row r="222" spans="1:5">
      <c r="A222" s="99" t="str">
        <f>'1 Iscritti x territori'!A220</f>
        <v>UZBEKISTAN</v>
      </c>
      <c r="B222" s="98">
        <f>'1 Iscritti x territori'!B220</f>
        <v>53</v>
      </c>
      <c r="C222" s="5"/>
      <c r="D222" s="3" t="s">
        <v>128</v>
      </c>
      <c r="E222" s="4">
        <v>320947</v>
      </c>
    </row>
    <row r="223" spans="1:5">
      <c r="A223" s="99" t="str">
        <f>'1 Iscritti x territori'!A221</f>
        <v>VANUATU</v>
      </c>
      <c r="B223" s="98">
        <f>'1 Iscritti x territori'!B221</f>
        <v>30</v>
      </c>
      <c r="C223" s="5"/>
      <c r="D223" s="3" t="s">
        <v>103</v>
      </c>
      <c r="E223" s="4">
        <v>470032</v>
      </c>
    </row>
    <row r="224" spans="1:5">
      <c r="A224" s="99" t="str">
        <f>'1 Iscritti x territori'!A222</f>
        <v>VENEZUELA</v>
      </c>
      <c r="B224" s="98">
        <f>'1 Iscritti x territori'!B222</f>
        <v>113184</v>
      </c>
      <c r="C224" s="5"/>
      <c r="D224" s="3" t="s">
        <v>264</v>
      </c>
      <c r="E224" s="4">
        <v>475606</v>
      </c>
    </row>
    <row r="225" spans="1:8">
      <c r="A225" s="99" t="str">
        <f>'1 Iscritti x territori'!A223</f>
        <v>VIETNAM</v>
      </c>
      <c r="B225" s="98">
        <f>'1 Iscritti x territori'!B223</f>
        <v>996</v>
      </c>
      <c r="C225" s="5"/>
      <c r="D225" s="3" t="s">
        <v>80</v>
      </c>
      <c r="E225" s="4">
        <v>611974</v>
      </c>
    </row>
    <row r="226" spans="1:8">
      <c r="A226" s="99" t="str">
        <f>'1 Iscritti x territori'!A224</f>
        <v>YEMEN</v>
      </c>
      <c r="B226" s="98">
        <f>'1 Iscritti x territori'!B224</f>
        <v>55</v>
      </c>
      <c r="C226" s="5"/>
      <c r="D226" s="3" t="s">
        <v>192</v>
      </c>
      <c r="E226" s="4">
        <v>639355</v>
      </c>
    </row>
    <row r="227" spans="1:8">
      <c r="A227" s="99" t="str">
        <f>'1 Iscritti x territori'!A225</f>
        <v>ZAMBIA</v>
      </c>
      <c r="B227" s="98">
        <f>'1 Iscritti x territori'!B225</f>
        <v>512</v>
      </c>
      <c r="C227" s="5"/>
      <c r="D227" s="3" t="s">
        <v>104</v>
      </c>
      <c r="E227" s="4">
        <v>832639</v>
      </c>
    </row>
    <row r="228" spans="1:8">
      <c r="A228" s="99" t="str">
        <f>'1 Iscritti x territori'!A226</f>
        <v>ZIMBABWE</v>
      </c>
      <c r="B228" s="98">
        <f>'1 Iscritti x territori'!B226</f>
        <v>571</v>
      </c>
      <c r="C228" s="5"/>
      <c r="D228" s="3" t="s">
        <v>220</v>
      </c>
      <c r="E228" s="4">
        <v>952555</v>
      </c>
    </row>
    <row r="229" spans="1:8" ht="15">
      <c r="A229" s="17" t="s">
        <v>4</v>
      </c>
      <c r="B229" s="18">
        <f>SUM(B7:B228)</f>
        <v>6134100</v>
      </c>
      <c r="C229" s="93"/>
      <c r="D229" s="17" t="s">
        <v>4</v>
      </c>
      <c r="E229" s="18">
        <f>SUM(E7:E228)</f>
        <v>6134100</v>
      </c>
    </row>
    <row r="230" spans="1:8">
      <c r="A230" s="6"/>
      <c r="B230" s="7"/>
      <c r="C230" s="7"/>
    </row>
    <row r="231" spans="1:8">
      <c r="A231" s="6"/>
      <c r="B231" s="7"/>
      <c r="C231" s="7"/>
    </row>
    <row r="232" spans="1:8">
      <c r="A232" s="6"/>
      <c r="B232" s="7"/>
      <c r="C232" s="7"/>
    </row>
    <row r="233" spans="1:8" ht="8.25" customHeight="1">
      <c r="A233" s="6"/>
      <c r="B233" s="7"/>
      <c r="C233" s="7"/>
    </row>
    <row r="234" spans="1:8" ht="17.25" customHeight="1">
      <c r="A234" s="92" t="s">
        <v>414</v>
      </c>
      <c r="B234" s="92"/>
      <c r="C234" s="92"/>
      <c r="D234" s="91"/>
      <c r="E234" s="91"/>
    </row>
    <row r="235" spans="1:8">
      <c r="A235" s="90" t="s">
        <v>415</v>
      </c>
      <c r="B235" s="89"/>
      <c r="C235"/>
      <c r="D235" s="19" t="s">
        <v>42</v>
      </c>
      <c r="E235" s="19"/>
      <c r="F235" s="1"/>
    </row>
    <row r="236" spans="1:8" ht="25.5">
      <c r="A236" s="88" t="s">
        <v>29</v>
      </c>
      <c r="B236" s="87" t="s">
        <v>31</v>
      </c>
      <c r="C236"/>
      <c r="D236" s="8" t="s">
        <v>29</v>
      </c>
      <c r="E236" s="11" t="s">
        <v>31</v>
      </c>
      <c r="F236" s="1"/>
    </row>
    <row r="237" spans="1:8">
      <c r="A237" s="86" t="str">
        <f>'5 Iscritti x Regioni'!B7</f>
        <v>Abruzzo</v>
      </c>
      <c r="B237" s="85">
        <f>'5 Iscritti x Regioni'!D7/100</f>
        <v>3.4599999999999999E-2</v>
      </c>
      <c r="C237"/>
      <c r="D237" s="12" t="s">
        <v>270</v>
      </c>
      <c r="E237" s="20">
        <v>1.2999999999999999E-3</v>
      </c>
      <c r="F237" s="1"/>
      <c r="G237" s="47"/>
      <c r="H237" s="39"/>
    </row>
    <row r="238" spans="1:8">
      <c r="A238" s="86" t="str">
        <f>'5 Iscritti x Regioni'!B8</f>
        <v>Basilicata</v>
      </c>
      <c r="B238" s="85">
        <f>'5 Iscritti x Regioni'!D8/100</f>
        <v>2.3799999999999998E-2</v>
      </c>
      <c r="C238"/>
      <c r="D238" s="13" t="s">
        <v>278</v>
      </c>
      <c r="E238" s="20">
        <v>7.8000000000000005E-3</v>
      </c>
      <c r="F238" s="1"/>
      <c r="G238" s="47"/>
      <c r="H238" s="39"/>
    </row>
    <row r="239" spans="1:8">
      <c r="A239" s="86" t="str">
        <f>'5 Iscritti x Regioni'!B9</f>
        <v>Calabria</v>
      </c>
      <c r="B239" s="85">
        <f>'5 Iscritti x Regioni'!D9/100</f>
        <v>7.3399999999999993E-2</v>
      </c>
      <c r="C239"/>
      <c r="D239" s="13" t="s">
        <v>282</v>
      </c>
      <c r="E239" s="20">
        <v>1.61E-2</v>
      </c>
      <c r="F239" s="1"/>
      <c r="G239" s="47"/>
      <c r="H239" s="39"/>
    </row>
    <row r="240" spans="1:8">
      <c r="A240" s="86" t="str">
        <f>'5 Iscritti x Regioni'!B10</f>
        <v>Campania</v>
      </c>
      <c r="B240" s="85">
        <f>'5 Iscritti x Regioni'!D10/100</f>
        <v>9.1799999999999993E-2</v>
      </c>
      <c r="C240"/>
      <c r="D240" s="13" t="s">
        <v>288</v>
      </c>
      <c r="E240" s="20">
        <v>2.1600000000000001E-2</v>
      </c>
      <c r="F240" s="1"/>
      <c r="G240" s="47"/>
      <c r="H240" s="39"/>
    </row>
    <row r="241" spans="1:8">
      <c r="A241" s="86" t="str">
        <f>'5 Iscritti x Regioni'!B11</f>
        <v>Emilia Romagna</v>
      </c>
      <c r="B241" s="85">
        <f>'5 Iscritti x Regioni'!D11/100</f>
        <v>4.3200000000000002E-2</v>
      </c>
      <c r="C241"/>
      <c r="D241" s="13" t="s">
        <v>272</v>
      </c>
      <c r="E241" s="20">
        <v>2.1899999999999999E-2</v>
      </c>
      <c r="F241" s="1"/>
      <c r="G241" s="47"/>
      <c r="H241" s="39"/>
    </row>
    <row r="242" spans="1:8">
      <c r="A242" s="86" t="str">
        <f>'5 Iscritti x Regioni'!B12</f>
        <v>Friuli V.G.</v>
      </c>
      <c r="B242" s="85">
        <f>'5 Iscritti x Regioni'!D12/100</f>
        <v>3.3300000000000003E-2</v>
      </c>
      <c r="C242"/>
      <c r="D242" s="13" t="s">
        <v>285</v>
      </c>
      <c r="E242" s="20">
        <v>2.3900000000000001E-2</v>
      </c>
      <c r="F242" s="1"/>
      <c r="G242" s="47"/>
      <c r="H242" s="39"/>
    </row>
    <row r="243" spans="1:8">
      <c r="A243" s="86" t="str">
        <f>'5 Iscritti x Regioni'!B13</f>
        <v>Lazio</v>
      </c>
      <c r="B243" s="85">
        <f>'5 Iscritti x Regioni'!D13/100</f>
        <v>8.3199999999999996E-2</v>
      </c>
      <c r="C243"/>
      <c r="D243" s="13" t="s">
        <v>275</v>
      </c>
      <c r="E243" s="20">
        <v>2.8300000000000002E-2</v>
      </c>
      <c r="F243" s="1"/>
      <c r="G243" s="47"/>
      <c r="H243" s="39"/>
    </row>
    <row r="244" spans="1:8">
      <c r="A244" s="86" t="str">
        <f>'5 Iscritti x Regioni'!B14</f>
        <v>Liguria</v>
      </c>
      <c r="B244" s="85">
        <f>'5 Iscritti x Regioni'!D14/100</f>
        <v>2.87E-2</v>
      </c>
      <c r="C244"/>
      <c r="D244" s="13" t="s">
        <v>279</v>
      </c>
      <c r="E244" s="20">
        <v>2.92E-2</v>
      </c>
      <c r="F244" s="1"/>
      <c r="G244" s="47"/>
      <c r="H244" s="39"/>
    </row>
    <row r="245" spans="1:8">
      <c r="A245" s="86" t="str">
        <f>'5 Iscritti x Regioni'!B15</f>
        <v>Lombardia</v>
      </c>
      <c r="B245" s="85">
        <f>'5 Iscritti x Regioni'!D15/100</f>
        <v>0.10460000000000001</v>
      </c>
      <c r="C245"/>
      <c r="D245" s="13" t="s">
        <v>274</v>
      </c>
      <c r="E245" s="20">
        <v>3.3500000000000002E-2</v>
      </c>
      <c r="F245" s="1"/>
      <c r="G245" s="47"/>
      <c r="H245" s="39"/>
    </row>
    <row r="246" spans="1:8">
      <c r="A246" s="86" t="str">
        <f>'5 Iscritti x Regioni'!B16</f>
        <v>Marche</v>
      </c>
      <c r="B246" s="85">
        <f>'5 Iscritti x Regioni'!D16/100</f>
        <v>2.9500000000000002E-2</v>
      </c>
      <c r="C246"/>
      <c r="D246" s="13" t="s">
        <v>281</v>
      </c>
      <c r="E246" s="20">
        <v>3.4700000000000002E-2</v>
      </c>
      <c r="F246" s="1"/>
      <c r="G246" s="47"/>
      <c r="H246" s="39"/>
    </row>
    <row r="247" spans="1:8">
      <c r="A247" s="86" t="str">
        <f>'5 Iscritti x Regioni'!B17</f>
        <v>Molise</v>
      </c>
      <c r="B247" s="85">
        <f>'5 Iscritti x Regioni'!D17/100</f>
        <v>1.6E-2</v>
      </c>
      <c r="C247"/>
      <c r="D247" s="13" t="s">
        <v>277</v>
      </c>
      <c r="E247" s="20">
        <v>3.61E-2</v>
      </c>
      <c r="F247" s="1"/>
      <c r="G247" s="47"/>
      <c r="H247" s="39"/>
    </row>
    <row r="248" spans="1:8">
      <c r="A248" s="86" t="str">
        <f>'5 Iscritti x Regioni'!B18</f>
        <v>Piemonte</v>
      </c>
      <c r="B248" s="85">
        <f>'5 Iscritti x Regioni'!D18/100</f>
        <v>5.9400000000000001E-2</v>
      </c>
      <c r="C248"/>
      <c r="D248" s="13" t="s">
        <v>276</v>
      </c>
      <c r="E248" s="20">
        <v>4.2500000000000003E-2</v>
      </c>
      <c r="F248" s="1"/>
      <c r="G248" s="47"/>
      <c r="H248" s="39"/>
    </row>
    <row r="249" spans="1:8">
      <c r="A249" s="86" t="str">
        <f>'5 Iscritti x Regioni'!B19</f>
        <v>Puglia</v>
      </c>
      <c r="B249" s="85">
        <f>'5 Iscritti x Regioni'!D19/100</f>
        <v>6.2699999999999992E-2</v>
      </c>
      <c r="C249"/>
      <c r="D249" s="13" t="s">
        <v>269</v>
      </c>
      <c r="E249" s="20">
        <v>5.8499999999999996E-2</v>
      </c>
      <c r="F249" s="1"/>
      <c r="G249" s="47"/>
      <c r="H249" s="39"/>
    </row>
    <row r="250" spans="1:8">
      <c r="A250" s="86" t="str">
        <f>'5 Iscritti x Regioni'!B20</f>
        <v>Sardegna</v>
      </c>
      <c r="B250" s="85">
        <f>'5 Iscritti x Regioni'!D20/100</f>
        <v>2.12E-2</v>
      </c>
      <c r="C250"/>
      <c r="D250" s="13" t="s">
        <v>284</v>
      </c>
      <c r="E250" s="20">
        <v>6.4100000000000004E-2</v>
      </c>
      <c r="F250" s="1"/>
      <c r="G250" s="47"/>
      <c r="H250" s="39"/>
    </row>
    <row r="251" spans="1:8">
      <c r="A251" s="86" t="str">
        <f>'5 Iscritti x Regioni'!B21</f>
        <v>Sicilia</v>
      </c>
      <c r="B251" s="85">
        <f>'5 Iscritti x Regioni'!D21/100</f>
        <v>0.13470000000000001</v>
      </c>
      <c r="C251"/>
      <c r="D251" s="13" t="s">
        <v>286</v>
      </c>
      <c r="E251" s="20">
        <v>7.4400000000000008E-2</v>
      </c>
      <c r="F251" s="1"/>
      <c r="G251" s="47"/>
      <c r="H251" s="39"/>
    </row>
    <row r="252" spans="1:8">
      <c r="A252" s="86" t="str">
        <f>'5 Iscritti x Regioni'!B22</f>
        <v>Toscana</v>
      </c>
      <c r="B252" s="85">
        <f>'5 Iscritti x Regioni'!D22/100</f>
        <v>3.7000000000000005E-2</v>
      </c>
      <c r="C252"/>
      <c r="D252" s="13" t="s">
        <v>280</v>
      </c>
      <c r="E252" s="20">
        <v>8.4499999999999992E-2</v>
      </c>
      <c r="F252" s="1"/>
      <c r="G252" s="47"/>
      <c r="H252" s="39"/>
    </row>
    <row r="253" spans="1:8">
      <c r="A253" s="86" t="str">
        <f>'5 Iscritti x Regioni'!B23</f>
        <v>Trentino A.A.</v>
      </c>
      <c r="B253" s="85">
        <f>'5 Iscritti x Regioni'!D23/100</f>
        <v>2.2000000000000002E-2</v>
      </c>
      <c r="C253"/>
      <c r="D253" s="13" t="s">
        <v>273</v>
      </c>
      <c r="E253" s="20">
        <v>8.8699999999999987E-2</v>
      </c>
      <c r="F253" s="1"/>
      <c r="G253" s="47"/>
      <c r="H253" s="39"/>
    </row>
    <row r="254" spans="1:8">
      <c r="A254" s="86" t="str">
        <f>'5 Iscritti x Regioni'!B24</f>
        <v>Umbria</v>
      </c>
      <c r="B254" s="85">
        <f>'5 Iscritti x Regioni'!D24/100</f>
        <v>7.8000000000000005E-3</v>
      </c>
      <c r="C254"/>
      <c r="D254" s="13" t="s">
        <v>283</v>
      </c>
      <c r="E254" s="20">
        <v>9.2499999999999999E-2</v>
      </c>
      <c r="F254" s="1"/>
      <c r="G254" s="47"/>
      <c r="H254" s="39"/>
    </row>
    <row r="255" spans="1:8">
      <c r="A255" s="86" t="str">
        <f>'5 Iscritti x Regioni'!B25</f>
        <v>Valle d'Aosta</v>
      </c>
      <c r="B255" s="85">
        <f>'5 Iscritti x Regioni'!D25/100</f>
        <v>1.2999999999999999E-3</v>
      </c>
      <c r="C255"/>
      <c r="D255" s="13" t="s">
        <v>271</v>
      </c>
      <c r="E255" s="20">
        <v>0.10300000000000001</v>
      </c>
      <c r="F255" s="1"/>
      <c r="G255" s="47"/>
      <c r="H255" s="39"/>
    </row>
    <row r="256" spans="1:8">
      <c r="A256" s="114" t="str">
        <f>'5 Iscritti x Regioni'!B26</f>
        <v>Veneto</v>
      </c>
      <c r="B256" s="115">
        <f>'5 Iscritti x Regioni'!D26/100</f>
        <v>9.1799999999999993E-2</v>
      </c>
      <c r="C256"/>
      <c r="D256" s="14" t="s">
        <v>287</v>
      </c>
      <c r="E256" s="41">
        <v>0.13739999999999999</v>
      </c>
      <c r="F256" s="1"/>
      <c r="G256" s="47"/>
      <c r="H256" s="39"/>
    </row>
    <row r="257" spans="1:3" ht="15">
      <c r="A257"/>
      <c r="B257" s="40"/>
      <c r="C257"/>
    </row>
    <row r="258" spans="1:3" customFormat="1"/>
    <row r="259" spans="1:3" customFormat="1"/>
  </sheetData>
  <sheetProtection algorithmName="SHA-512" hashValue="P3ZLOz3N6ySal0Nt2zxIcpozTpJaxL7i1XfpGGoeD2w2UVfrHFClkq5QfcacpVTSZQ/3n6CxUmh2MCQtxZdWoQ==" saltValue="tqW0aJ7H35DZLJhmHgfbwA==" spinCount="100000" sheet="1" objects="1" scenarios="1"/>
  <sortState xmlns:xlrd2="http://schemas.microsoft.com/office/spreadsheetml/2017/richdata2" ref="N7:O113">
    <sortCondition ref="O7:O113"/>
  </sortState>
  <mergeCells count="4">
    <mergeCell ref="A3:C3"/>
    <mergeCell ref="A4:C4"/>
    <mergeCell ref="A5:C5"/>
    <mergeCell ref="Q5: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5</vt:i4>
      </vt:variant>
    </vt:vector>
  </HeadingPairs>
  <TitlesOfParts>
    <vt:vector size="15" baseType="lpstr">
      <vt:lpstr>ANNO</vt:lpstr>
      <vt:lpstr>1 Iscritti x territori</vt:lpstr>
      <vt:lpstr>2 Incid%T&gt;100.000 iscritti</vt:lpstr>
      <vt:lpstr>3 Iscritti x continenti</vt:lpstr>
      <vt:lpstr>4 Iscritti x età e sesso</vt:lpstr>
      <vt:lpstr>5 Iscritti x Regioni</vt:lpstr>
      <vt:lpstr>6 Iscritti x Province</vt:lpstr>
      <vt:lpstr>7 Incid%prov&gt;100.000iscritti</vt:lpstr>
      <vt:lpstr>fglav</vt:lpstr>
      <vt:lpstr>fglav_valori</vt:lpstr>
      <vt:lpstr>'1 Iscritti x territori'!Area_stampa</vt:lpstr>
      <vt:lpstr>'5 Iscritti x Regioni'!Area_stampa</vt:lpstr>
      <vt:lpstr>'6 Iscritti x Province'!Area_stampa</vt:lpstr>
      <vt:lpstr>'1 Iscritti x territori'!Titoli_stampa</vt:lpstr>
      <vt:lpstr>'6 Iscritti x Province'!Titoli_stampa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2024-10-21T17:09:56Z</dcterms:created>
  <dcterms:modified xsi:type="dcterms:W3CDTF">2026-04-20T09:46:48Z</dcterms:modified>
</cp:coreProperties>
</file>